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mc:AlternateContent xmlns:mc="http://schemas.openxmlformats.org/markup-compatibility/2006">
    <mc:Choice Requires="x15">
      <x15ac:absPath xmlns:x15ac="http://schemas.microsoft.com/office/spreadsheetml/2010/11/ac" url="C:\Users\Admin\Downloads\"/>
    </mc:Choice>
  </mc:AlternateContent>
  <xr:revisionPtr revIDLastSave="0" documentId="8_{A8322AB3-4020-4F94-9F3E-E4A374541772}" xr6:coauthVersionLast="47" xr6:coauthVersionMax="47" xr10:uidLastSave="{00000000-0000-0000-0000-000000000000}"/>
  <workbookProtection workbookAlgorithmName="SHA-512" workbookHashValue="fOj0giaMIWfXKeyVlsqDw+PqowAY6d3yQgnWc5NmxkqTLV4zr2lmd9BpbRRFCql63pYNg4wa1JQ1YxxordGGFw==" workbookSaltValue="ance9t/C3i3ccselRHhpRA==" workbookSpinCount="100000" lockStructure="1"/>
  <bookViews>
    <workbookView xWindow="-108" yWindow="-108" windowWidth="23256" windowHeight="12456" tabRatio="907" xr2:uid="{00000000-000D-0000-FFFF-FFFF00000000}"/>
  </bookViews>
  <sheets>
    <sheet name="Cover Page &amp; Directory" sheetId="1" r:id="rId1"/>
    <sheet name="1 GRI and SASB Index" sheetId="2" r:id="rId2"/>
    <sheet name="2 Company Governance" sheetId="5" r:id="rId3"/>
    <sheet name="3 Climate Change" sheetId="20" r:id="rId4"/>
    <sheet name="4 Diversity, Equity &amp; Inclusion" sheetId="15" r:id="rId5"/>
    <sheet name="5 Environmental Impact" sheetId="6" r:id="rId6"/>
    <sheet name="6 Health &amp; Safety" sheetId="11" r:id="rId7"/>
    <sheet name="7 Leadership and Culture" sheetId="21" r:id="rId8"/>
    <sheet name="8 Social Impact" sheetId="23" r:id="rId9"/>
    <sheet name="9 Talent Management" sheetId="22" r:id="rId10"/>
  </sheets>
  <definedNames>
    <definedName name="_xlnm._FilterDatabase" localSheetId="1" hidden="1">'1 GRI and SASB Index'!$B$8:$F$8</definedName>
    <definedName name="Z_4BAA369D_F9C2_4E47_AE75_1E7FBDAE8580_.wvu.FilterData" localSheetId="0" hidden="1">'Cover Page &amp; Directory'!$J$8:$J$16</definedName>
  </definedNames>
  <calcPr calcId="191028"/>
  <customWorkbookViews>
    <customWorkbookView name="Filter 1" guid="{4BAA369D-F9C2-4E47-AE75-1E7FBDAE8580}"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0" roundtripDataSignature="AMtx7mj7vaqIGwsxEOY8JMI/gTs7zq01yQ=="/>
    </ext>
  </extLst>
</workbook>
</file>

<file path=xl/calcChain.xml><?xml version="1.0" encoding="utf-8"?>
<calcChain xmlns="http://schemas.openxmlformats.org/spreadsheetml/2006/main">
  <c r="H12" i="22" l="1"/>
  <c r="K218" i="5"/>
  <c r="H77" i="22"/>
  <c r="F77" i="22"/>
  <c r="E77" i="22"/>
  <c r="D77" i="22"/>
  <c r="G77" i="22"/>
  <c r="H59" i="22"/>
  <c r="G59" i="22"/>
  <c r="F59" i="22"/>
  <c r="E59" i="22"/>
  <c r="D59" i="22"/>
  <c r="I26" i="23"/>
  <c r="I25" i="23"/>
  <c r="G26" i="23"/>
  <c r="G25" i="23"/>
  <c r="F26" i="23"/>
  <c r="F25" i="23"/>
  <c r="E28" i="23"/>
  <c r="E27" i="23"/>
  <c r="E26" i="23"/>
  <c r="E25" i="23"/>
  <c r="M16" i="11"/>
  <c r="H12" i="15"/>
  <c r="H11" i="15"/>
</calcChain>
</file>

<file path=xl/sharedStrings.xml><?xml version="1.0" encoding="utf-8"?>
<sst xmlns="http://schemas.openxmlformats.org/spreadsheetml/2006/main" count="2380" uniqueCount="988">
  <si>
    <t>Directory</t>
  </si>
  <si>
    <t>GRI and SASB Index</t>
  </si>
  <si>
    <t>Company Governance</t>
  </si>
  <si>
    <t>Climate Change</t>
  </si>
  <si>
    <t>Diversity, Equity and Inclusion</t>
  </si>
  <si>
    <t>Environmental Impact Management</t>
  </si>
  <si>
    <t>Health and Safety</t>
  </si>
  <si>
    <t>Leadership and Culture</t>
  </si>
  <si>
    <t>Social Impact</t>
  </si>
  <si>
    <t>Talent Management</t>
  </si>
  <si>
    <t>2023 Sustainability Report</t>
  </si>
  <si>
    <t>GRI, SASB and LPRM Index</t>
  </si>
  <si>
    <t>ESG Topic</t>
  </si>
  <si>
    <t>Indicator Number</t>
  </si>
  <si>
    <t>Description</t>
  </si>
  <si>
    <t>Report Directory</t>
  </si>
  <si>
    <t>Workbook Directory</t>
  </si>
  <si>
    <t xml:space="preserve">GRI 2-1 </t>
  </si>
  <si>
    <t>Organizational details</t>
  </si>
  <si>
    <t>GRI 2-2</t>
  </si>
  <si>
    <t>Entities included in the organization’s sustainability reporting</t>
  </si>
  <si>
    <t>GRI 2-3</t>
  </si>
  <si>
    <t>Reporting period, frequency and contact point</t>
  </si>
  <si>
    <t>SASB IF-EN-000.A</t>
  </si>
  <si>
    <t>Number of active projects</t>
  </si>
  <si>
    <t>SASB IF-EN-000.B</t>
  </si>
  <si>
    <t>Number of commissioned projects</t>
  </si>
  <si>
    <t>SASB IF-EN-000.C</t>
  </si>
  <si>
    <t>Total backlog</t>
  </si>
  <si>
    <t>GRI 2-6</t>
  </si>
  <si>
    <t>Activities, value chain and other business relationships</t>
  </si>
  <si>
    <t>GRI 2-7</t>
  </si>
  <si>
    <t>Employees</t>
  </si>
  <si>
    <t>EM-MM-000.B</t>
  </si>
  <si>
    <t>Total number of employees, percentage contractors</t>
  </si>
  <si>
    <t>GRI 2-8</t>
  </si>
  <si>
    <t>Workers who are not employees</t>
  </si>
  <si>
    <t>GRI 14</t>
  </si>
  <si>
    <t>Beneficial owners</t>
  </si>
  <si>
    <t>GRI 2-9</t>
  </si>
  <si>
    <t>Governance structure and composition</t>
  </si>
  <si>
    <t>GRI 2-10</t>
  </si>
  <si>
    <t>Nomination and selection of the highest governance body</t>
  </si>
  <si>
    <t>GRI 2-11</t>
  </si>
  <si>
    <t>Chair of the highest governance body</t>
  </si>
  <si>
    <t>GRI 2-12</t>
  </si>
  <si>
    <t>Role of the highest governance body in overseeing the management of impacts</t>
  </si>
  <si>
    <t>GRI 2-13</t>
  </si>
  <si>
    <t>Delegation of responsibility for managing impacts</t>
  </si>
  <si>
    <t>GRI 2-14</t>
  </si>
  <si>
    <t>Role of the highest governance body in sustainability reporting</t>
  </si>
  <si>
    <t>GRI 2-15</t>
  </si>
  <si>
    <t>Conflicts of interest</t>
  </si>
  <si>
    <t>GRI 2-16</t>
  </si>
  <si>
    <t>Communication of critical concerns</t>
  </si>
  <si>
    <t>GRI 2-17</t>
  </si>
  <si>
    <t>Collective knowledge of the highest governance body</t>
  </si>
  <si>
    <t>GRI 2-18</t>
  </si>
  <si>
    <t>Evaluation of the performance of the highest governance body</t>
  </si>
  <si>
    <t>GRI 2-19</t>
  </si>
  <si>
    <t>Remuneration policies</t>
  </si>
  <si>
    <t>GRI 2-20</t>
  </si>
  <si>
    <t>Process to determine remuneration</t>
  </si>
  <si>
    <t>GRI 2-22</t>
  </si>
  <si>
    <t>Statement on sustainable development strategy</t>
  </si>
  <si>
    <t>GRI 2-23</t>
  </si>
  <si>
    <t>Policy commitments</t>
  </si>
  <si>
    <t>GRI 2-25</t>
  </si>
  <si>
    <t>Processes to remediate negative impacts</t>
  </si>
  <si>
    <t>GRI 2-26</t>
  </si>
  <si>
    <t>Mechanisms for seeking advice and raising concerns</t>
  </si>
  <si>
    <t>GRI 2-27</t>
  </si>
  <si>
    <t>Compliance with laws and regulations</t>
  </si>
  <si>
    <t>GRI 2-29</t>
  </si>
  <si>
    <t>Approach to stakeholder engagement</t>
  </si>
  <si>
    <t>GRI 2-30</t>
  </si>
  <si>
    <t>Collective bargaining agreements</t>
  </si>
  <si>
    <t>GRI 205-1</t>
  </si>
  <si>
    <t>Operations assessed for risks related to corruption</t>
  </si>
  <si>
    <t xml:space="preserve">GRI 205-2 </t>
  </si>
  <si>
    <t>Communication and training about anti-corruption policies and procedures</t>
  </si>
  <si>
    <t>EM-MM-510a.1</t>
  </si>
  <si>
    <t>Description of the management system for prevention of corruption and bribery throughout the value chain</t>
  </si>
  <si>
    <t>GRI 304-1</t>
  </si>
  <si>
    <t>Operational sites owned, leased, managed in, or adjacent to, protected areas and areas of high biodiversity value outside protected areas</t>
  </si>
  <si>
    <t xml:space="preserve">GRI 304-2 </t>
  </si>
  <si>
    <t>Significant impacts of activities, products, and services on biodiversity</t>
  </si>
  <si>
    <t>GRI 101-2</t>
  </si>
  <si>
    <t xml:space="preserve">Management of biodiversity impacts </t>
  </si>
  <si>
    <t xml:space="preserve">GRI 203-1 </t>
  </si>
  <si>
    <t>Infrastructure investments and services supported</t>
  </si>
  <si>
    <t>GRI 408-1</t>
  </si>
  <si>
    <t>Operations and suppliers at significant risk for incidents of child labor</t>
  </si>
  <si>
    <t>Local Employment</t>
  </si>
  <si>
    <t>Indigenous People</t>
  </si>
  <si>
    <t xml:space="preserve">GRI 403-1 </t>
  </si>
  <si>
    <t>Occupational health and safety management system</t>
  </si>
  <si>
    <t xml:space="preserve">GRI 403-2 </t>
  </si>
  <si>
    <t>Hazard identification, risk assessment, and incident investigation</t>
  </si>
  <si>
    <t xml:space="preserve">GRI 403-3 </t>
  </si>
  <si>
    <t>Occupational health services</t>
  </si>
  <si>
    <t>GRI 403-4</t>
  </si>
  <si>
    <t>Worker participation, consultation, and communication on occupational health and safety</t>
  </si>
  <si>
    <t xml:space="preserve">GRI 403-5 </t>
  </si>
  <si>
    <t>Worker training on occupational health and safety</t>
  </si>
  <si>
    <t xml:space="preserve">GRI 403-6 </t>
  </si>
  <si>
    <t>Promotion of worker health</t>
  </si>
  <si>
    <t xml:space="preserve">GRI 403-7 </t>
  </si>
  <si>
    <t>Prevention and mitigation of occupational health and safety impacts directly linked by business relationships</t>
  </si>
  <si>
    <t xml:space="preserve">GRI 403-8 </t>
  </si>
  <si>
    <t>Workers covered by an occupational health and safety management system</t>
  </si>
  <si>
    <t xml:space="preserve">GRI 403-9 </t>
  </si>
  <si>
    <t>Work-related injuries</t>
  </si>
  <si>
    <t xml:space="preserve">GRI 403-10 </t>
  </si>
  <si>
    <t>Work-related ill health</t>
  </si>
  <si>
    <t xml:space="preserve">GRI 401-1 </t>
  </si>
  <si>
    <t>New employee hires and employee turnover</t>
  </si>
  <si>
    <t xml:space="preserve">GRI 401-2 </t>
  </si>
  <si>
    <t>Benefits provided to full-time employees that are not provided to temporary or part-time employees</t>
  </si>
  <si>
    <t xml:space="preserve">GRI 404-1 </t>
  </si>
  <si>
    <t>Average hours of training per year per employee</t>
  </si>
  <si>
    <t>GRI 404-2</t>
  </si>
  <si>
    <t>Programs for upgrading employee skills and transition assistance programs</t>
  </si>
  <si>
    <t>GRI 404-3</t>
  </si>
  <si>
    <t>Percentage of employees receiving regular performance and career development reviews</t>
  </si>
  <si>
    <t>GRI 401-3</t>
  </si>
  <si>
    <t>Parental Leave</t>
  </si>
  <si>
    <t>GRI 402-1</t>
  </si>
  <si>
    <t xml:space="preserve">Minimum notice periods regarding operational changes </t>
  </si>
  <si>
    <t>EM-MM-310a.2</t>
  </si>
  <si>
    <t xml:space="preserve">EM-MM-310a.2 - (1) Number and (2) duration of strikes and lockouts </t>
  </si>
  <si>
    <t>GRI 406-1</t>
  </si>
  <si>
    <t>Incidents of discrimination and corrective actions taken</t>
  </si>
  <si>
    <t xml:space="preserve">GRI 405-1 </t>
  </si>
  <si>
    <t>Diversity of governance bodies and employees</t>
  </si>
  <si>
    <t>GRI 405-2</t>
  </si>
  <si>
    <t>Ratio of basic salary and remuneration of women to men</t>
  </si>
  <si>
    <t>Gender Equity</t>
  </si>
  <si>
    <t>GRI 305-5</t>
  </si>
  <si>
    <t>Reduction of GHG emissions</t>
  </si>
  <si>
    <t>GRI 302-4</t>
  </si>
  <si>
    <t>Reduction of energy consumption</t>
  </si>
  <si>
    <t>EM-MM-110a.2</t>
  </si>
  <si>
    <t>Discussion of long-term and short-term strategy or plan to manage Scope 1 emissions, emissions reduction targets, and an analysis of performance against those targets.  This has alignment with TCFD</t>
  </si>
  <si>
    <t>GRI 3-1</t>
  </si>
  <si>
    <t>Process to determine material topics</t>
  </si>
  <si>
    <t>GRI 3-2</t>
  </si>
  <si>
    <t>List of material topics</t>
  </si>
  <si>
    <t>GRI 3-3</t>
  </si>
  <si>
    <t>Management of material topics</t>
  </si>
  <si>
    <t xml:space="preserve">General Disclosures: Activities, Governance, Strategy, Policies, Practices, Stakeholder engagement	</t>
  </si>
  <si>
    <t>The organization and its reporting practices</t>
  </si>
  <si>
    <t>GRI 2-1</t>
  </si>
  <si>
    <t>STRACON Engineering</t>
  </si>
  <si>
    <t>DUMAS</t>
  </si>
  <si>
    <t>STRACON S.A.</t>
  </si>
  <si>
    <t>AMECO</t>
  </si>
  <si>
    <t>STRACON Tech/OMT</t>
  </si>
  <si>
    <t>STRACON Group (Total)</t>
  </si>
  <si>
    <t>a. Legal name</t>
  </si>
  <si>
    <t>STRACON Eng &amp; Energy S.A.C.</t>
  </si>
  <si>
    <t>Dumas Contracting Ltd. (Subsidiaries - Dumas Contracting USA Inc. and Grupo Minero Dumas Mexico, S.A. de C.V.)</t>
  </si>
  <si>
    <t>AMECO Chile SpA</t>
  </si>
  <si>
    <t>STRACON Technologies S.A.C.</t>
  </si>
  <si>
    <t>The Group did not exist as a company during 2023. Everything was handled through STRACON S.A. Nevertheless, it did exist during 2023 only as the brand STRACON Group.</t>
  </si>
  <si>
    <t>b. Nature of ownership and legal form</t>
  </si>
  <si>
    <t>Private Limited Company</t>
  </si>
  <si>
    <t>Private company</t>
  </si>
  <si>
    <t>Corporation</t>
  </si>
  <si>
    <t>SpA belonging 100% to NewCo; NewCo belongs 100% to STRACON International</t>
  </si>
  <si>
    <t>N/A</t>
  </si>
  <si>
    <t>c. Location of its headquarters</t>
  </si>
  <si>
    <t>Av. Santo Toribio 143 Ofc. 401 San Isidro, Lima, Perú</t>
  </si>
  <si>
    <t xml:space="preserve">Toronto, Ontario, Canada
</t>
  </si>
  <si>
    <t>Santiago, Chile</t>
  </si>
  <si>
    <t>d. Countries of operation</t>
  </si>
  <si>
    <t>Perú</t>
  </si>
  <si>
    <t>Canada, Mexico, United States</t>
  </si>
  <si>
    <t>Perú, Colombia, México, Chile, Ecuador and Dominican Republic</t>
  </si>
  <si>
    <t>Chile</t>
  </si>
  <si>
    <t xml:space="preserve">Perú, Chile, México and Colombia </t>
  </si>
  <si>
    <t>a. List all its entities included in this sustainability report.</t>
  </si>
  <si>
    <t xml:space="preserve">This information is limited to STRACON Eng &amp; Energy S.A.C.
</t>
  </si>
  <si>
    <t xml:space="preserve">This information is limited to STRACON S.A.
</t>
  </si>
  <si>
    <t xml:space="preserve">This information is limited to STRACON Technologies S.A.C.
</t>
  </si>
  <si>
    <t>b. If the organization has audited consolidated financial statements or financial information filed on public record, specify the differences between the list of entities included in its financial reporting and the list included in its sustainability reporting.</t>
  </si>
  <si>
    <t>No difference. We have audited consolidated financial statements: audited entities are identical to the entities in this report.</t>
  </si>
  <si>
    <t>The organization has audited consolidated financial statements under IFRS but it is not required to file on public record. There are some entities which have no business activities in the year which are excluded.</t>
  </si>
  <si>
    <t>The entities included in our consolidated audited financial statements of Stracon S.A. are:
Perú
-STRACON S.A. 
-STRACON Perú S.A.
-Dumas Holdings Inc.
-Dumas Contracting Ltda.
-Grupo Minero Dumas México S.A. of C.V. 
-Creeco Dumas Mining Inc.
-STRACON Chile S.P.A
-STRACON International S.A.C. (includes branches)
-STRACON Mexico S.A. de C.V.
-STRACON USA LLC
-STRACON Technologies S.A.C. 
-STRACON Maquinarias S.A.C.
-AMECO Chile SpA.
-AMECO Peru S.R.L.
-OMT SpA
-STRACON Eng &amp; Energy S.A.C.</t>
  </si>
  <si>
    <t>None</t>
  </si>
  <si>
    <t>c. If the organization consists of multiple entities, explain the approach used for consolidating the information, including:
i. whether the approach involves adjustments to information for minority interests.</t>
  </si>
  <si>
    <t>Same as STRACON S.A.</t>
  </si>
  <si>
    <t>There are no minority interests as subsidiaries are 100% owned.</t>
  </si>
  <si>
    <t>Our consolidation approach in preparing our consolidated audited financial statements involves adjustments to the information for minority interests (non-controlling interest). For 2023, we have only one subsidiary with a non-controlling participation which represents the portion not owned by Stracon S.A. Adjustments are made to ensure that the financial statements reflect the economic ownership of the consolidated group, and accounting for the minority shareholders' interests. See Note 19(e) of our consolidated financial statements.</t>
  </si>
  <si>
    <t>Only one legal entity</t>
  </si>
  <si>
    <t>c. If the organization consists of multiple entities, explain the approach used for consolidating the information, including:
ii. how the approach takes into account mergers, acquisitions, and disposal of entities or parts of entities.</t>
  </si>
  <si>
    <t>There are no mergers, acquisitions, or disposal of entities in the Dumas group in 2023.</t>
  </si>
  <si>
    <t>Our consolidation approach in preparing our consolidated audited financial statements considers mergers, acquisitions, and disposals of entities or parts of entities, so when it occurs the financial statements include the assets, liabilities, and operations of the acquired entity in accordance with IFRS (see Note 2.2(a) of our consolidated financial statements). Similarly, when an entity or part of an entity is disposed of, the financial statements are adjusted to remove the assets, liabilities, and operations related to the disposal. 
For the acquisitions made during 2023, our Note 2.6 of our consolidated audited financial statements includes the detailed information of the assets acquired and liabilities assumed related to them.</t>
  </si>
  <si>
    <t>c. If the organization consists of multiple entities, explain the approach used for consolidating the information, including:
iii. whether and how the approach differs across the disclosures in this Standard and across material topics.</t>
  </si>
  <si>
    <t>There are  no differences in approach.</t>
  </si>
  <si>
    <t>The entities in this report are included in the audited financial statements.</t>
  </si>
  <si>
    <t>No</t>
  </si>
  <si>
    <t>a. Specify the reporting period for, and the frequency of, its sustainability reporting.</t>
  </si>
  <si>
    <t>January 1 - December 31, 2023, annual report</t>
  </si>
  <si>
    <t>b. Specify the reporting period for its financial reporting and, if it does not align with the period for its sustainability reporting, explain the reason for this.</t>
  </si>
  <si>
    <t>January 1 - December 31, 2023; yearly</t>
  </si>
  <si>
    <t>c. Report the publication date of the report or reported information.</t>
  </si>
  <si>
    <t>September 16th, 2024</t>
  </si>
  <si>
    <t>d. Specify the contact point for questions about the report or reported information.</t>
  </si>
  <si>
    <t>Johanna Albert</t>
  </si>
  <si>
    <t>Sarah MacDonald (For Dumas part only)</t>
  </si>
  <si>
    <t>Layla Gonzales</t>
  </si>
  <si>
    <t>Johanna Albert - johanna.albert@stracon.com</t>
  </si>
  <si>
    <t>SASB IF-EN-000.A, IF-EN-000.B, IF-EN-000.C</t>
  </si>
  <si>
    <t>Total backlog ($USD)</t>
  </si>
  <si>
    <t>Activities and workers</t>
  </si>
  <si>
    <t>GRI 2-6, 2-7, 2-8, EM-MM-000.B</t>
  </si>
  <si>
    <t>a. Report the sector(s) in which it is active.</t>
  </si>
  <si>
    <t>Mining</t>
  </si>
  <si>
    <t>Mining, Civil Construction, and Equipment Rental</t>
  </si>
  <si>
    <t>Sum of companies</t>
  </si>
  <si>
    <t>b. Describe its value chain, including: i. the organization’s activities, products, services, and markets served.</t>
  </si>
  <si>
    <t>Design, construction, operation, maintenance and financing of industrial projects for mining clients.</t>
  </si>
  <si>
    <t>Underground mining construction and development, shaft sinking, raising, engineering</t>
  </si>
  <si>
    <t>We are a leading provider of mining and construction services. We provide integrated services that span the entire life cycle of a mine. We have developed operations in different countries in America and Oceania. Our services are:
Open pit: We are specialists in the implementation of new technologies and flexible business models at an international level. We develop projects complying with the highest standards of safety and quality, using autonomous, conventional or mixed fleets, and guaranteeing social peace with the communities. We efficiently lead every part of the process, from the construction stage, through the development of the operation, to mine closure. Open Pit services cover: Design of mining plans, Pre-mining, Drilling and blasting, Loading and hauling of ore and waste rock, Maintenance of machinery and plants, and Mine rehabilitation/closure.
Underground Mining : We build, develop and operate underground mines internationally. As STRACON S.A. we have operated underground mines in Peru and Colombia since 2006. To our experience, we add the expertise of our subsidiary Dumas, with 30 years of experience participating in projects of this type in Canada, Mexico, Peru and the United States. Our experience is complemented by the application of modern technologies and adaptable business models, which translates into the best safety indicators in the industry and high levels of productivity and progress. Underground Mining services include construction and operation of underground mines, and horizontal and vertical development.
Construction Services: We build all types of mining infrastructure in the main mines of the region, overcoming challenging conditions and always meeting the indicated deadlines. We have a team of highly trained people, as well as solid operational and financial support that allows us to mobilize resources quickly and in a timely manner. We apply innovative technologies, as well as integrated management systems that ensure the quality and efficiency of our operations. Our extensive experience participating from the pre-construction stages, allows us to add value to our clients by optimizing their investments, through engineering and constructability reviews.</t>
  </si>
  <si>
    <t>Operation Support Services:
-Lifting and hoisting services designed for mining equipment assembly, plant maintenance and others
-Support equipment pool designed to deliver transversal support to all areas of any mining project
Mining Services:
-Mining Services customized to support client in all activities of that are additional to their production and extraction processes
-Material loading and hauling services that  enable Client optimizing and transporting material efficiently</t>
  </si>
  <si>
    <t>We are the technology company of the group dedicated to creating value in the industrial infrastructure sector. We focus on Operational Technology (OT), converging with Information Technologies (IT).
Our solutions are divided into the following business units:
-COMMUNICATIONS AND IT INFRASTRUCTURE: Connected, autonomous, and remote operations
-DIGITAL SOLUTIONS: Efficient operations
-ENERGY: Sustainable operations
Our Added Value:
-Industry Knowledge: 100% focused on the mining, energy, and industrial sectors
-Business Model: A service model for technological infrastructure projects and digital solutions, based on use cases, brand agnostic, and focused on maximizing results.
-Partner Ecosystem: Partnerships with the leading market brands, in addition to agreements with innovative startups specializing in the sector.
-Collaborative and Comprehensive Work: Multidisciplinary teams among our business units and our clients ensure the smooth and agile transfer of knowledge.
-Team Experience: Specialists with extensive experience in the technology sector and the industry, supporting each of our business units.
-Financial Capability: We transform the technological investment needs in our projects</t>
  </si>
  <si>
    <t>b. Describe its value chain, including: ii. the organization’s supply chain.</t>
  </si>
  <si>
    <t>Mobile equipment, parts, building material consumables, fuel/oil/lubricants, transportation, utilities, business supplies</t>
  </si>
  <si>
    <t>Supply chain management is based on generating competitive advantages and cost savings to directly reflect an increase in profits. We believe that an efficient supply chain is of vital importance due to its impact on the company's results.
The Supply Chain area is composed of the following sub-areas:
a) ACQUISITION OF GOODS AND SERVICES: We aim to ensure the uninterrupted flow of goods and services to maintain or improve service levels, with category-based purchasing as the cornerstone, providing speed, reliability, efficiency, and fewer man-hours.
b) PLANNING AND EXPEDITING: We aim to ensure the productive flow of projects through the planning and scheduling of their supply needs (materials, equipment, services, etc.) and oversee the fulfillment of the control milestones determined in the logistics planning.
c) MASTER DATA MANAGEMENT: We seek to have a unique, simple, accessible, and understandable taxonomy that allows for a reliable master list of materials.
d) CONTRACT MANAGEMENT: This is the process through which we formalize agreements with our suppliers, safeguarding against any deviations from the agreed terms, whether in timeframes or the quality of goods or services.
e) TRANSPORTATION AND COMEX MANAGEMENT: This involves planning, monitoring, and controlling the correct choice of transportation methods to use, through knowledge of routes, main ports for importation, nationalization, and domestic transfers.
f) WAREHOUSE MANAGEMENT: This ensures the transactional and physical handling of materials (receiving, dispatching, and cycle counting). It plans, monitors, and controls the use of materials, avoiding stockouts and preventing the generation of immobilized assets.
We rely on the following systems: E-Contract, Power BI, Winshuttle, MS Office 365, SAP, and the Code Requirement System.</t>
  </si>
  <si>
    <t>AMECO provides services that combine equipment purchased from main equipment vendors, operation provided by trained and certified operators, and maintenance performed on the equipment by trained and certified mechanics and consumables, spare parts, ground engagement tools and others purchased from suppliers</t>
  </si>
  <si>
    <t>b. Describe its value chain, including: iii. the entities downstream from the organization and their activities.</t>
  </si>
  <si>
    <t>Mining companies</t>
  </si>
  <si>
    <t>During 2023 our main clients were:
Sociedad Punta Lobos (Mina Kainita)
Lundin Mining (Caserones)
Antofagasta Minerals (Centinela, Pelambres, Antucoya, Zaldívar)
CODELCO (Andina and Salvador Divisions)
Capstone Copper (Mantoverde)
KGHM-South 32 (Sierra Gorda SCM)
Kinross (Mantos de Oro)</t>
  </si>
  <si>
    <t>c. Report other relevant business relationships.</t>
  </si>
  <si>
    <t>none</t>
  </si>
  <si>
    <t>d. Describe significant changes in 2-6-a, 2-6-b, and 2-6-c compared to the previous reporting period.</t>
  </si>
  <si>
    <t>We were divested from Fluor and purchased by STRACON Group, that being stated the year 2023 was a period of transition from one ownership to the other.</t>
  </si>
  <si>
    <t>a. Report the total number of employees, and a breakdown of this total by gender and by region.</t>
  </si>
  <si>
    <t>Total employees</t>
  </si>
  <si>
    <t>Male</t>
  </si>
  <si>
    <t>Female</t>
  </si>
  <si>
    <t>Other</t>
  </si>
  <si>
    <t>Not disclosed</t>
  </si>
  <si>
    <t>b. Report the total number of: 
i. Permanent employees, and a breakdown by gender and by region.</t>
  </si>
  <si>
    <t>b. Report the total number of: 
ii. Temporary employees, and a breakdown by gender and by region.</t>
  </si>
  <si>
    <t>b. Report the total number of: 
iii. Non-guaranteed hours employees, and a breakdown by gender and by region.</t>
  </si>
  <si>
    <t>b. Report the total number of: 
iv. Full-time employees, and a breakdown by gender and by region.</t>
  </si>
  <si>
    <t>b. Report the total number of: 
v. Part-time employees, and a breakdown by gender and by region.</t>
  </si>
  <si>
    <t>c. Describe the methodologies and assumptions used to compile the data, including whether the numbers are reported:
i. In head count, full-time equivalent (FTE), or using another methodology.</t>
  </si>
  <si>
    <t>Headcount</t>
  </si>
  <si>
    <t>c. Describe the methodologies and assumptions used to compile the data, including whether the numbers are reported:
ii. At the end of the reporting period, as an average across the reporting period, or using another methodology.</t>
  </si>
  <si>
    <t>At the end of the reporting period</t>
  </si>
  <si>
    <t>d. Report contextual information necessary to understand the data reported under 2-7-a and 2-7-b.</t>
  </si>
  <si>
    <t>Headcount of each company as of Dec 31st, 2023
STRACON Eng employees are included in STRACON S.A. headcount</t>
  </si>
  <si>
    <t>We have a Human Capital Management program (UKG) where all employees are listed.  We can search for a specific date and apply categories</t>
  </si>
  <si>
    <t>HHRR information reflected in the current payroll system</t>
  </si>
  <si>
    <t>Headcount of each company as of Dec 31st, 2023</t>
  </si>
  <si>
    <t>e. Describe significant fluctuations in the number of employees during the reporting period and between reporting periods.</t>
  </si>
  <si>
    <t>N/A - we provided point in time numbers.  However, we do realize fluctuations in workforce throughout the year due to new projects, changes in scope of work, and completion of projects.</t>
  </si>
  <si>
    <t>During 2023 we mobilized three important projects: Centinela, Zaldívar and Antucoya; we also mobilized and demobilized Ausenco; and short term services in Zaldívar.</t>
  </si>
  <si>
    <t>% Number of contractors</t>
  </si>
  <si>
    <t>a. Report the total number of workers who are not employees and whose work is controlled by the organization and describe:
The total number of workers who are not employees and whose work is controlled by the organization.</t>
  </si>
  <si>
    <t>a. Report the total number of workers who are not employees and whose work is controlled by the organization and describe:
i. The most common types of worker and their contractual relationship with the organization.</t>
  </si>
  <si>
    <t>Workers are hired on set fees to perform certain types of activities such as Human Relations Consulting; Human Resources Consulting; Legal Advice among others</t>
  </si>
  <si>
    <t>a. Report the total number of workers who are not employees and whose work is controlled by the organization and describe:
ii. The type of work they perform.</t>
  </si>
  <si>
    <t xml:space="preserve">They work on an hourly basis, charging a fixed fee per hour, with a monthly invoice.
</t>
  </si>
  <si>
    <t>b. Describe the methodologies and assumptions used to compile the data, including whether the number of workers who are not employees is reported:
i. In head count, full-time equivalent (FTE), or using another methodology.</t>
  </si>
  <si>
    <t>Head count</t>
  </si>
  <si>
    <t>b. Describe the methodologies and assumptions used to compile the data, including whether the number of workers who are not employees is reported:
ii. At the end of the reporting period, as an average across the reporting period, or using another methodology.</t>
  </si>
  <si>
    <t>Effective services rendered by professionals</t>
  </si>
  <si>
    <t>c. Describe significant fluctuations in the number of workers who are not employees during the reporting period and between reporting periods.</t>
  </si>
  <si>
    <t>No significant fluctuations</t>
  </si>
  <si>
    <t>GRI 14: Mining Sector</t>
  </si>
  <si>
    <t>Report the following information about the organization’s beneficial owners, including joint ventures:</t>
  </si>
  <si>
    <t>1.name, nationality, and country of residence</t>
  </si>
  <si>
    <t>[America Infrastructure Partners S.A.S. – 84.785%; Stephen Paul Dixon (New Zealander) – 15%; José Luis del Corral Delgado (Peruvian) – 0.086%; Hayden John Halsted (Australian) – 0.086%; John Tamayo Ortega – 0.043% (Peruvian)]</t>
  </si>
  <si>
    <t>2.whether they are politically exposed persons</t>
  </si>
  <si>
    <t>Yes, Stephen Paul Dixon, is currently the Honorary Consul of New Zealand in Peru</t>
  </si>
  <si>
    <t>3.level of ownership</t>
  </si>
  <si>
    <t>4.how ownership or control is exerted</t>
  </si>
  <si>
    <t>a. Describe the governance structure, including committees of the highest governance body.</t>
  </si>
  <si>
    <t xml:space="preserve">The Group has a seven member board, and four committees: Talent &amp; Compensation Committee, Corporate Finance Committee, ESG Committee, and Audit and Risk Committee. Each of the companies in the group have their own board (with size varying from 3 to 4 members), with Steve Dixon, the Group CEO, and Fernando García Rosell, the Group's Chair being the only members with cross appointment on all boards. STRACON S.A., AMECO and DUMAS also have their own individual Audit and Risk committees. </t>
  </si>
  <si>
    <t>b. List the committees of the highest governance body that are responsible for decision making on, and overseeing the management of, the organization’s impacts on the economy, environment, and people.</t>
  </si>
  <si>
    <t xml:space="preserve">The Group has four committees: Talent &amp; Compensation Committee, Corporate Finance Committee, ESG Committee, and Audit and Risk Committee. Each committee is comprised of three to four board members. Additional leadership members from the leadership team, depending on the committee's area of involvement, are permanent invitees to the committees' meetings. For example, the Group's CFO and the General Counsel are invitees to all four committees' meetings. The committees meet on a quarterly basis. </t>
  </si>
  <si>
    <t>c. Describe the composition of the highest governance body and its committees.</t>
  </si>
  <si>
    <t>See the full directors table below</t>
  </si>
  <si>
    <t>Disclosure 2-9 Governance structure and composition (Part C)</t>
  </si>
  <si>
    <t>Fernando García Rosell (Chair)</t>
  </si>
  <si>
    <t>Camilo Villaveces</t>
  </si>
  <si>
    <t>Steve Dixon (CEO)</t>
  </si>
  <si>
    <t>Paula Caldwell</t>
  </si>
  <si>
    <t>Miguel Aramburú</t>
  </si>
  <si>
    <t>Felipe Cantuarias</t>
  </si>
  <si>
    <t>Geoff Cohen</t>
  </si>
  <si>
    <t xml:space="preserve">Executive </t>
  </si>
  <si>
    <t>X</t>
  </si>
  <si>
    <t>Non-executive</t>
  </si>
  <si>
    <t>Independent</t>
  </si>
  <si>
    <t>Non-independent</t>
  </si>
  <si>
    <t>Tenure</t>
  </si>
  <si>
    <t>Talent &amp; Compensation Committee</t>
  </si>
  <si>
    <t>X*</t>
  </si>
  <si>
    <t>Corporate Finance Committee</t>
  </si>
  <si>
    <t>ESG Committee</t>
  </si>
  <si>
    <t>Audit and Risk Committee</t>
  </si>
  <si>
    <t>Number of other significant positions and commitments held by each member, and the nature of the commitments</t>
  </si>
  <si>
    <t>Chairman of the Board of IEP (Infrastructure and Energy of Peru) since 2018. The company is 100% owned by Ashmore.
Managing Director at Ashmore Group</t>
  </si>
  <si>
    <t>Only in companies where funds managed by Ashmore Management Company Colombia SAS have investments.
President at Ashmore Colombia</t>
  </si>
  <si>
    <t>Non-Executive Director at Latin America New Zealand Business Council (since 2021) and Honorary Consul of New Zealand (since 2022)</t>
  </si>
  <si>
    <t xml:space="preserve">Member of the Board of Calibre Mining
</t>
  </si>
  <si>
    <t>Visiva (since 2012), Minsur (since 2012), El Comercio (since 2023), Amauta (since 2023) and Sierra Metals (since 2022). Chairman at the Technical Committee at Fibra Prime (since 2018).</t>
  </si>
  <si>
    <t>Independent Non-Executive Director of IEP S.A. (since 2023), 
Chairman and Independent Non-Executive Director of Axxion Green S.A.C. (since 2023), Member of the Business Advisory Committee of Centrum PUCP (since 2020) and Chairman of the Editorial Advisory Committee of Canal 4 and Canal N - (from 2021 to May 2024)</t>
  </si>
  <si>
    <t>Member of the Board at Pine Point Mining Ltd and Rosh Pinah Zinc Corp. (since 2023)</t>
  </si>
  <si>
    <t>Gender</t>
  </si>
  <si>
    <t>M</t>
  </si>
  <si>
    <t>F</t>
  </si>
  <si>
    <t>Under-represented social groups</t>
  </si>
  <si>
    <t>Competencies relevant to the impacts of the organization</t>
  </si>
  <si>
    <t xml:space="preserve">Health, Safety &amp; Environmental; Government Relations; Strategic Planning; Corporate Governance; Sustainability; International Business; Risk Management; Information Technology;  Talent Management </t>
  </si>
  <si>
    <t xml:space="preserve">Health, Safety &amp; Environmental; Government Relations; Strategic Planning; Corporate Governance; Sustainability; International Business; Risk Management;  Talent Management </t>
  </si>
  <si>
    <t xml:space="preserve">Health, Safety &amp; Environmental; Strategic Planning; Corporate Governance; Sustainability; International Business; Risk Management; Information Technology;  Talent Management </t>
  </si>
  <si>
    <t>Health, Safety &amp; Environmental; Government Relations; Strategic Planning; Corporate Governance; Sustainability; International Business;</t>
  </si>
  <si>
    <t xml:space="preserve">Health, Safety &amp; Environmental; Government Relations; Strategic Planning; Corporate Governance; Sustainability; Risk Management; Talent Management </t>
  </si>
  <si>
    <t xml:space="preserve">Health, Safety &amp; Environmental; Government Relations; Strategic Planning; Corporate Governance; Sustainability; Risk Management; Information Technology;  Talent Management </t>
  </si>
  <si>
    <t>Health, Safety &amp; Environmental; Strategic Planning; Corporate Governance; Sustainability; International Business;</t>
  </si>
  <si>
    <t>Stakeholder representation.</t>
  </si>
  <si>
    <t>Ashmore (Investor)</t>
  </si>
  <si>
    <t>x* - committee chair</t>
  </si>
  <si>
    <t>a. Describe the nomination and selection processes for the highest governance body and its committees.</t>
  </si>
  <si>
    <t>To be provided for 2024 report.</t>
  </si>
  <si>
    <t>b. Describe the criteria used for nominating and selecting highest governance body members, including whether and how the following are taken into consideration:
i. Views of stakeholders (including shareholders).</t>
  </si>
  <si>
    <t>b. Describe the criteria used for nominating and selecting highest governance body members, including whether and how the following are taken into consideration:
ii. Diversity.</t>
  </si>
  <si>
    <t>b. Describe the criteria used for nominating and selecting highest governance body members, including whether and how the following are taken into consideration:
iii. Independence.</t>
  </si>
  <si>
    <t>b. Describe the criteria used for nominating and selecting highest governance body members, including whether and how the following are taken into consideration:
iv. Competencies relevant to the impacts of the organization.</t>
  </si>
  <si>
    <t>External initiatives</t>
  </si>
  <si>
    <t>a. Report whether the chair of the highest governance body is also a senior executive in the organization.</t>
  </si>
  <si>
    <t>No, the Chair of the Board of Directors of STRACON Holdings is not an Executive of the organization.</t>
  </si>
  <si>
    <t>b. If the chair is also a senior executive, explain their function within the organization’s management, the reasons for this arrangement, and how conflicts of interest are prevented and mitigated.</t>
  </si>
  <si>
    <t>Membership of associations</t>
  </si>
  <si>
    <t>a. Describe the role of the highest governance body and of senior executives in developing, approving, and updating the organization’s purpose, value or mission statements, strategies, policies, and goals related to sustainable development.</t>
  </si>
  <si>
    <t>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t>
  </si>
  <si>
    <t>b. Describe the role of the highest governance body in overseeing the organization’s due diligence and other processes to identify and manage the organization’s impacts on the economy, environment, and people, including:
ii. how the highest governance body considers the outcomes of these processes.</t>
  </si>
  <si>
    <t>c. Describe the role of the highest governance body in reviewing the effectiveness of the organization’s processes as described in 2-12-b, and report the frequency of this review.</t>
  </si>
  <si>
    <t>a. Describe how the highest governance body delegates responsibility for managing the organization’s impacts on the economy, environment, and people, including:
i. Whether it has appointed any senior executives with responsibility for the
management of impacts.</t>
  </si>
  <si>
    <t>a. Describe how the highest governance body delegates responsibility for managing the organization’s impacts on the economy, environment, and people, including:
ii. Whether it has delegated responsibility for the management of impacts to other
employees.</t>
  </si>
  <si>
    <t>b. Describe the process and frequency for senior executives or other employees to report back to the highest governance body on the management of the organization’s impacts on the economy, environment, and people.</t>
  </si>
  <si>
    <t>a. Report whether the highest governance body is responsible for reviewing and approving the reported information, including the organization’s material topics, and if so, describe the process for reviewing and approving the information.</t>
  </si>
  <si>
    <t>b. If the highest governance body is not responsible for reviewing and approving the reported information, including the organization’s material topics, explain the reason for this.</t>
  </si>
  <si>
    <t>a. Describe the processes for the highest governance body to ensure that conflicts of interest are prevented and mitigated.</t>
  </si>
  <si>
    <t xml:space="preserve">We have policies in various areas related to conflicts of interest, which include, among others, different stakeholders such as employees, suppliers, customers, and directors. Each area manages its own procedures. In the event of a conflict of interest, this situation is escalated to the Compliance Officer with a copy to the Internal Audit Manager in order to make a decision, and in specific cases, it is referred to the Audit and Risk Committee.
</t>
  </si>
  <si>
    <t>b. Report whether conflicts of interest are disclosed to stakeholders, including, at a minimum, conflicts of interest relating to:
i. Cross-board membership.</t>
  </si>
  <si>
    <t>b. Report whether conflicts of interest are disclosed to stakeholders, including, at a minimum, conflicts of interest relating to:
ii. Cross-shareholding with suppliers and other stakeholders.</t>
  </si>
  <si>
    <t>b. Report whether conflicts of interest are disclosed to stakeholders, including, at a minimum, conflicts of interest relating to:
iii. Existence of controlling shareholders.</t>
  </si>
  <si>
    <t>b. Report whether conflicts of interest are disclosed to stakeholders, including, at a minimum, conflicts of interest relating to:
iv. Related parties, their relationships, transactions, and outstanding balances.</t>
  </si>
  <si>
    <t>a. Describe whether and how critical concerns are communicated to the highest governance body.</t>
  </si>
  <si>
    <t>b. Report the total number and the nature of critical concerns that were communicated to the highest governance body during the reporting period.</t>
  </si>
  <si>
    <t>a. Report measures taken to advance the collective knowledge, skills, and experience of the highest governance body on sustainable development.</t>
  </si>
  <si>
    <t>a. Describe the processes for evaluating the performance of the highest governance body in overseeing the management of the organization’s impacts on the economy, environment, and people.</t>
  </si>
  <si>
    <t>b. Report whether the evaluations are independent or not, and the frequency of the evaluations.</t>
  </si>
  <si>
    <t>c. Describe actions taken in response to the evaluations, including changes to the composition of the highest governance body and organizational practices.</t>
  </si>
  <si>
    <t>a. Describe the remuneration policies for members of the highest governance body and senior executives, including:
i. Fixed pay and variable pay.</t>
  </si>
  <si>
    <t>a. Describe the remuneration policies for members of the highest governance body and senior executives, including:
ii. Sign-on bonuses or recruitment incentive payments.</t>
  </si>
  <si>
    <t>a. Describe the remuneration policies for members of the highest governance body and senior executives, including:
iii. Termination payments.</t>
  </si>
  <si>
    <t>a. Describe the remuneration policies for members of the highest governance body and senior executives, including:
iv. Claw backs.</t>
  </si>
  <si>
    <t>a. Describe the remuneration policies for members of the highest governance body and senior executives, including:
v. Retirement benefits.</t>
  </si>
  <si>
    <t>b. Describe how the remuneration policies for members of the highest governance body and senior executives relate to their objectives and performance in relation to the management of the organization’s impacts on the economy, environment, and people.</t>
  </si>
  <si>
    <t>a. Describe the process for designing its remuneration policies and for determining remuneration, including:
i. Whether independent highest governance body members or an independent remuneration committee oversees the process for determining remuneration.</t>
  </si>
  <si>
    <t>a. Describe the process for designing its remuneration policies and for determining remuneration, including:
ii. How the views of stakeholders (including shareholders) regarding remuneration are sought and taken into consideration.</t>
  </si>
  <si>
    <t>a. Describe the process for designing its remuneration policies and for determining remuneration, including:
iii. Whether remuneration consultants are involved in determining remuneration and, if so, whether they are independent of the organization, its highest governance body and senior executives.</t>
  </si>
  <si>
    <t>b. Report the results of votes of stakeholders (including shareholders) on remuneration policies and proposals, if applicable.</t>
  </si>
  <si>
    <t>Report a statement from the highest governance body or most senior executive of the organization about the relevance of sustainable development to the organization and its strategy for contributing to sustainable development.</t>
  </si>
  <si>
    <t>a. Describe its policy commitments for responsible business conduct, including:
i. The authoritative intergovernmental instruments that the commitments reference.</t>
  </si>
  <si>
    <t>We have a Code of Conduct and Business Ethics. This covers many topics - illegal payments, dealing with governments, money laundering, modern slavery, political involvement, social responsibility, proper record keeping, conflicts of interest, protecting confidential information, fair treatment of people, compliance with the law, etc.</t>
  </si>
  <si>
    <t>Our Code of Ethics is the overarching policy that guides the expected business conduct of all group employees. This document also outlines the company's commitments to all our stakeholders.
The Code emphasizes the importance of complying with the applicable legal framework for the group, as well as adhering to internal standards, policies, and procedures.
https://www.stracon.com/en/sustainability/governance-management/
Additionally, we have the following documents:
-Code of Ethics for Suppliers
-Policy for the Prevention of Corruption, Money Laundering, and Terrorism Financing
-Internal Work Regulations
Guide to Using the Ethics Channel</t>
  </si>
  <si>
    <t xml:space="preserve">During 2023, AMECO transitioned ownership from Fluor Corporation to STRACON Group, which involved establishing the basis of all systems related to policy commitments. That being said, during the year policy commitments related to authoritative intergovernmental instruments were developed; however, these will only be in place in 2024.
</t>
  </si>
  <si>
    <t>a. Describe its policy commitments for responsible business conduct, including:
ii. Whether the commitments stipulate conducting due diligence.</t>
  </si>
  <si>
    <t>Yes</t>
  </si>
  <si>
    <t>Our Code emphasizes the importance of performing due diligence for all our stakeholders. Additionally, our crime prevention system manual includes a specific section on the due diligence process that must exist within the group. Described in our code of ethics. https://www.stracon.com/sostenibilidad/gestion-de-gobernanza/.
Additionally, we have the following documents:
-Code of Ethics for Suppliers
-Policy for the Prevention of Corruption, Money Laundering, and Terrorism Financing
-Internal Work Regulations
Guide to Using the Ethics Channel</t>
  </si>
  <si>
    <t>During 2023, AMECO transitioned ownership from Fluor Corporation to STRACON Group, which involved establishing the basis of all systems related to policy commitments. That being said, during the year policy commitments related to conducting due diligence will be developed during 2024.</t>
  </si>
  <si>
    <t>a. Describe its policy commitments for responsible business conduct, including:
iii. Whether the commitments stipulate applying the precautionary principle.</t>
  </si>
  <si>
    <t>Our Code, along with the rest of our policies, aims precisely to prevent unethical situations that could harm the organizations or any stakeholder. Described in our code of ethics. https://www.stracon.com/sostenibilidad/gestion-de-gobernanza/.
Additionally, we have the following documents:
-Code of Ethics for Suppliers
-Policy for the Prevention of Corruption, Money Laundering, and Terrorism Financing
-Internal Work Regulations
Guide to Using the Ethics Channel</t>
  </si>
  <si>
    <t>During 2023, AMECO transitioned ownership from Fluor Corporation to STRACON Group, which involved establishing the basis of all systems related to policy commitments. That being said, during the year policy commitments related to applying the precautionary principle will be evaluated, to be developed during 2024.</t>
  </si>
  <si>
    <t>a. Describe its policy commitments for responsible business conduct, including:
iv. Whether the commitments stipulate respecting human rights.</t>
  </si>
  <si>
    <t>Our Code requires adherence to guidelines for fair treatment, respect for diversity, visible leadership, compliance with labour standards (including international ones), among others, all of which collectively aim to fully respect human rights. We also have a policy for the prevention of sexual harassment. Described in our code of ethics. https://www.stracon.com/sostenibilidad/gestion-de-gobernanza/.
Additionally, we have the following documents:
-Code of Ethics for Suppliers
-Policy for the Prevention of Corruption, Money Laundering, and Terrorism Financing
-Internal Work Regulations
Guide to Using the Ethics Channel</t>
  </si>
  <si>
    <t>During 2023, AMECO transitioned ownership from Fluor Corporation to STRACON Group, which involved establishing the basis of all systems related to policy commitments. That being said, during the year policy commitments related to respecting human rights will be developed during 2024.</t>
  </si>
  <si>
    <t>b. Describe its specific policy commitment to respect human rights, including:
i. The internationally recognized human rights that the commitment covers.</t>
  </si>
  <si>
    <t>Dumas is committed to respecting the human rights of its employees, the surrounding community, and those with whom it does business. We will comply with applicable laws, rules, and regulations in the areas in which we operate and respective applicable international human rights laws and standards. We will address adverse human rights impacts if they occur and will engage in processes to mitigate those impacts.</t>
  </si>
  <si>
    <t>We do not have a specific policy on respect for human rights; however, as mentioned earlier, our Code requires adherence to guidelines for fair treatment, respect for diversity, visible leadership, compliance with labour standards (including international), among others, all of which collectively aim to fully respect human rights. Complementing this, our internal work regulations incorporate local labour laws and international best practices (International Labour Organization).                                                                                                Described in our code of ethics. https://www.stracon.com/sostenibilidad/gestion-de-gobernanza/.
Additionally, we have the following documents:
-Code of Ethics for Suppliers
-Policy for the Prevention of Corruption, Money Laundering, and Terrorism Financing
-Internal Work Regulations
Guide to Using the Ethics Channel</t>
  </si>
  <si>
    <t>During 2023, AMECO transitioned ownership from Fluor Corporation to STRACON Group, which involved establishing the basis of all systems related to policy commitments. That being said, during the year policy commitments related to human rights will be developed during 2024.</t>
  </si>
  <si>
    <t>b. Describe its specific policy commitment to respect human rights, including:
ii. The categories of stakeholders, including at-risk or vulnerable groups, that the organization gives particular attention to in the commitment</t>
  </si>
  <si>
    <t>Dumas is committed to treating all employees and qualified applicants for employment openly, fairly and equitably. All decisions regarding current and prospective employees, and others with whom Dumas comes into contact must be made without regard to race, creed, colour, religion, age, sex, sexual orientation, gender identity and expression, disability, national origin, veteran status or other protected category, and in conformity with applicable laws.</t>
  </si>
  <si>
    <t>We do not have a specific policy on respect for human rights; however, as mentioned, our Code requires adherence to guidelines for fair treatment, respect for diversity, visible leadership, compliance with labour standards (including international), among others, all of which collectively aim to fully respect human rights. Our Code of Ethics includes a special section that emphasizes respecting the local customs and ways of thinking of the countries in which we operate and the communities within our areas of influence. Additionally, we have very clear social responsibility policies that aim to promote, above all, respect for communities.                                                                           Described in our code of ethics. https://www.stracon.com/sostenibilidad/gestion-de-gobernanza/.
Additionally, we have the following documents:
-Code of Ethics for Suppliers
-Policy for the Prevention of Corruption, Money Laundering, and Terrorism Financing
-Internal Work Regulations
Guide to Using the Ethics Channel</t>
  </si>
  <si>
    <t>During 2023, AMECO transitioned ownership from Fluor Corporation to STRACON Group, which involved establishing the basis of all systems related to policy commitments. That being said, during the year policy commitments related to at-risk or vulnerable groups that the organization gives particular attention to, will be evaluated, to be developed during 2024.</t>
  </si>
  <si>
    <t>c. Provide links to the policy commitments if publicly available or, if the policy commitments are not publicly available, explain the reason for this.</t>
  </si>
  <si>
    <t>As we are not a public company, we have not shared our policies on our website.  If this is something that is recommended, even for private companies, we could consider it.</t>
  </si>
  <si>
    <t>https://www.stracon.com/en/sustainability/governance-management/</t>
  </si>
  <si>
    <t>Will be available for the 2024 Report</t>
  </si>
  <si>
    <t>d. Report the level at which each of the policy commitments was approved within the organization, including whether this is the most senior level.</t>
  </si>
  <si>
    <t xml:space="preserve">Executive Management Team </t>
  </si>
  <si>
    <t>Approved at the Board Level</t>
  </si>
  <si>
    <t>Certain items will be approved by the Internal Audit Committee that later obtains approval from Board of Directors.
All other specific policies are approved by RRHH or SSOMAC and then the General Manager.</t>
  </si>
  <si>
    <t>e. Report the extent to which the policy commitments apply to the organization’s activities and to its business relationships.</t>
  </si>
  <si>
    <t>It applies to all employees and subcontractors.</t>
  </si>
  <si>
    <t>To the entire organization and all our stakeholders.</t>
  </si>
  <si>
    <t>They are at the foundation of our activities and business relationships.</t>
  </si>
  <si>
    <t>f. Describe how the policy commitments are communicated to workers, business partners, and other relevant parties.</t>
  </si>
  <si>
    <t>It is available to all employees on our Intranet.  We are developing an audit process whereby each employee is required to acknowledge they have reviewed it on a regular basis and have committed to adhering to it.</t>
  </si>
  <si>
    <t>Email / Intranet / WhatsApp / Bulletin Boards / Flyers / Talks / Training and Evaluation</t>
  </si>
  <si>
    <t>Depending on the stakeholder, policy commitments are communicated in different ways:
Workers: commitments are socialized through formal communications, later posted through QRs, and a printed version is provided to workers in offices, operations centres and project sites.
Suppliers: policies are included in our formal Contractor Procedure.
Clients: policies are provided to clients through material and content delivered in our proposals.</t>
  </si>
  <si>
    <t>a. Describe its commitments to provide for or cooperate in the remediation of negative impacts that the organization identifies it has caused or contributed to</t>
  </si>
  <si>
    <t xml:space="preserve">We have a whistleblower line (email and telephone number) where people may make complaints.  Any complaints are elevated to the Executive Management Team for handling as appropriate.  
</t>
  </si>
  <si>
    <t>To address and remediate any negative impacts our organization may have caused or contributed to, we have established several key policies. These include our Social Responsibility Policy and our Integrated Management System Policy, which encompasses environmental, quality, and safety management. These policies guide our efforts to operate responsibly and sustainably. Detailed descriptions of all our commitments are available on our website, offering full transparency and accountability to our stakeholders.</t>
  </si>
  <si>
    <t>During 2023, AMECO transitioned ownership from Fluor Corporation to STRACON Group, which involved establishing the basis of all systems related to remediation of negative impacts that the organization identifies it has caused or contributed to. That being said, during 2024, these policy commitments are being developed.</t>
  </si>
  <si>
    <t>b. Describe its approach to identify and address grievances, including the grievance mechanisms that the organization has established or participates in</t>
  </si>
  <si>
    <t>There is a formal complaint process for employees to bring concerns to HR.</t>
  </si>
  <si>
    <t>We have developed several mechanisms to ensure transparency, safety, and ethical conduct within our organization. Our whistleblower hotline, accessible at www.straconteescucha.com, allows stakeholders to report concerns confidentially. Additionally, anonymous mailboxes are strategically placed at all our projects to facilitate discreet communication of issues. We have established various executive committees to address specific areas: the Executive Ethics Committee oversees ethical practices, the Coexistence Committee promotes harmonious working relationships, the Occupational Safety and Health Committee ensures workplace safety, and the Sexual Harassment Prevention Committee focuses on maintaining a harassment-free environment. Furthermore, we provide a dedicated mailbox for suppliers to voice their concerns or suggestions, reinforcing our commitment to an open and accountable corporate culture.</t>
  </si>
  <si>
    <t>During 2023, AMECO transitioned ownership from Fluor Corporation to STRACON Group, which involved establishing the basis of all systems related to its approach to identify and address grievances, including the grievance mechanisms that the organization has established or participates in. That being said, during 2024, these policy commitments are being developed.</t>
  </si>
  <si>
    <t>c. Describe other processes by which the organization provides for or cooperates in the remediation of negative impacts that it identifies it has caused or contributed to</t>
  </si>
  <si>
    <t>We negotiate dispute resolution procedures in all of our client and subcontractor agreements.  Good faith negotiation at the senior management level is attempted before going to mediation or arbitration, with a goal of avoiding court proceedings.</t>
  </si>
  <si>
    <t>During 2023, AMECO transitioned ownership from Fluor Corporation to STRACON Group, which involved establishing the basis of all systems related to describing other processes by which the organization provides for or cooperates in the remediation of negative impacts that it identifies it has caused or contributed to. That being said, during 2024, these policy commitments are being developed.</t>
  </si>
  <si>
    <t>d. Describe how the stakeholders who are the intended users of the grievance mechanisms are involved in the design, review, operation, and improvement of these mechanisms</t>
  </si>
  <si>
    <t>Regarding clients, they are involved in the drafting of the dispute resolution process.  
Policies for complaints are managed by HR and Legal.</t>
  </si>
  <si>
    <t>We conduct ongoing surveys to assess the credibility of our mechanisms, including satisfaction surveys for employees, suppliers, and customers, among others. Additionally, we have an anti-retaliation policy in place to protect whistleblowers from any potential backlash.</t>
  </si>
  <si>
    <t>During 2023, AMECO transitioned ownership from Fluor Corporation to STRACON Group, which involved establishing the basis of all systems related to describing how the stakeholders who are the intended users of the grievance mechanisms are involved in the design, review, operation, and improvement of these mechanisms. That being said, during 2024, these policy commitments are being developed.</t>
  </si>
  <si>
    <t>e. Describe how the organization tracks the effectiveness of the grievance mechanisms and other remediation processes, and report examples of their effectiveness, including stakeholder feedback</t>
  </si>
  <si>
    <t xml:space="preserve">HR conducts a regular review of investigations conducted and shares lessons learned. </t>
  </si>
  <si>
    <t>During 2023, AMECO transitioned ownership from Fluor Corporation to STRACON Group, which involved establishing the basis of all systems related to describing how the organization tracks the effectiveness of the grievance mechanisms and other remediation processes, and reporting examples of their effectiveness, including stakeholder feedback. That being said, during 2024, these policy commitments are being developed.</t>
  </si>
  <si>
    <t>a. Describe the mechanisms for individuals to:
i. Seek advice on implementing the organization’s policies and practices for responsible business conduct.</t>
  </si>
  <si>
    <t>Employees are encouraged to speak to their direct supervisor and/or HR to raise concerns.</t>
  </si>
  <si>
    <t>We have developed several mechanisms to ensure transparency and accountability. These include a whistleblower hotline, accessible at www.straconteescucha.com, and anonymous mailboxes installed at all our project sites.</t>
  </si>
  <si>
    <t>During the year 2023,  advice on implementing the organization’s policies and practices for responsible business conduct was obtained from STRACON Group's legal area, local counsel in Chile (Vergara y Cía and Marín-Parraguez Abogados Laborales); Chilean legislature (specifically laws N° 20393 N° 21595) and recommendations set forth in the Crime Prevention Model that consists of a preventive and monitoring process, through various control activities, on the processes or activities that are exposed to risks of crimes described in Law N° 20,393, money laundering, bribery of national or foreign public officials and terrorism financing.</t>
  </si>
  <si>
    <t>a. Describe the mechanisms for individuals to:
ii. Raise concerns about the organization’s business conduct.</t>
  </si>
  <si>
    <t>Employees are encouraged to speak to their direct supervisor and/or HR to raise concerns. If they do not feel comfortable doing this, they may use the Whistleblower hotline.</t>
  </si>
  <si>
    <t>During the year 2023,  concerns about the organization's business conduct were raised through local management, internal counsel, STRACON Group's legal area, local counsel in Chile (Vergara y Cía and Marín-Parraguez Abogados Laborales).</t>
  </si>
  <si>
    <t>a. Report the total number of significant instances of non-compliance with laws and regulations during the reporting period, and a breakdown of this total by:
i. Instances for which fines were incurred.</t>
  </si>
  <si>
    <t>a. Report the total number of significant instances of non-compliance with laws and regulations during the reporting period, and a breakdown of this total by:
ii. Instances for which non-monetary sanctions were incurred.</t>
  </si>
  <si>
    <t>Total number of significant instances of non-compliance with laws and regulations during the reporting period.</t>
  </si>
  <si>
    <t>b. Report the total number and the monetary value of fines for instances of noncompliance with laws and regulations that were paid during the reporting period, and a breakdown of this total by:
i. Total number of fines for instances of noncompliance with laws and regulations that were paid during the reporting period.</t>
  </si>
  <si>
    <t>b. Report the total number and the monetary value of fines for instances of noncompliance with laws and regulations that were paid during the reporting period, and a breakdown of this total by:
ii. Total monetary value of fines for instances of noncompliance with laws and regulations that were paid during the reporting period.</t>
  </si>
  <si>
    <t>c. Describe the significant instances of non-compliance.</t>
  </si>
  <si>
    <t>1) Storage of gas cylinders
2) Bolting for ground support</t>
  </si>
  <si>
    <t>d. Describe how it has determined significant instances of non-compliance.</t>
  </si>
  <si>
    <t>The US Department of Labor, Mine Safety and Health Administration attended at site (Pumpkin Hollow, Nevada Copper Inc.) for routine inspections and issued citations to Dumas USA.</t>
  </si>
  <si>
    <t>a. Describe its approach to engaging with stakeholders, including:
i. The categories of stakeholders it engages with, and how they are identified.</t>
  </si>
  <si>
    <t>Clients, Indigenous/local communities, employees, subcontractors/suppliers, shareholders
They are identified by considering where our target areas are for work.</t>
  </si>
  <si>
    <t>The categories of our stakeholders primarily include our employees, clients, shareholders, board of directors, suppliers, and governmental institutions in the countries where we operate. Each management division of the company is responsible for maintaining good relationships with the stakeholders relevant to their respective areas. There are parameters that set the guidelines for stakeholder relationships, such as agreements, policies, and procedures, among others.</t>
  </si>
  <si>
    <t>Workers, clients, suppliers, shareholders, local communities.</t>
  </si>
  <si>
    <t>a. Describe its approach to engaging with stakeholders, including:
ii. The purpose of the stakeholder engagement.</t>
  </si>
  <si>
    <t>To win jobs, perform safely, earn a profit, share economic benefit with local groups</t>
  </si>
  <si>
    <t>During 2023,  AMECO established a more reactive approach to stakeholder engagement, specifically Clients and Suppliers.</t>
  </si>
  <si>
    <t>a. Describe its approach to engaging with stakeholders, including:
iii. How the organization seeks to ensure meaningful engagement with stakeholders.</t>
  </si>
  <si>
    <t xml:space="preserve">We employ a dedicated business development function. </t>
  </si>
  <si>
    <t>Our Integrated Management System has a specific procedure that regulates stakeholder engagement.</t>
  </si>
  <si>
    <t>a. Report the percentage of total employees covered by collecti.ve bargaining agreements</t>
  </si>
  <si>
    <t>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</si>
  <si>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3,129 workers covered by collective agreements from the national civil construction union</t>
  </si>
  <si>
    <t>No, workers are hired based on normal legal conditions with access to benefits provided by company</t>
  </si>
  <si>
    <t>Climate Change (GHG and Energy) - Emissions Reduction</t>
  </si>
  <si>
    <t>a. GHG emissions reduced as a direct result of reduction initiatives, in metric tons of CO2 equivalent.</t>
  </si>
  <si>
    <t>The goal will be set for 2025.</t>
  </si>
  <si>
    <t>For 2024, the goal is to achieve a 2% reduction compared to the baseline of 2023.</t>
  </si>
  <si>
    <t>b. Gases included in the calculation; whether CO2, CH4, N2O, HFCs, PFCs, SF6, NF3, or all.</t>
  </si>
  <si>
    <t>Being reviewed</t>
  </si>
  <si>
    <t>CO2, CH4, N2O, HFCs</t>
  </si>
  <si>
    <t>c. Base year or baseline, including the rationale for choosing it.</t>
  </si>
  <si>
    <t>2024</t>
  </si>
  <si>
    <t>2023</t>
  </si>
  <si>
    <t>d. Scopes in which reductions took place; whether direct (Scope 1), energy indirect (Scope 2), and/or other indirect (Scope 3).</t>
  </si>
  <si>
    <t>The measurement has not yet been carried out.</t>
  </si>
  <si>
    <t>Scope 1</t>
  </si>
  <si>
    <t>e. Standards, methodologies, assumptions, and/or calculation tools used.</t>
  </si>
  <si>
    <t>ISO 14064</t>
  </si>
  <si>
    <t>EM-MM-110a.2. Discussion of long-term and short-term strategy or plan to manage Scope 1 emissions, emissions reduction targets, and an analysis of performance against those targets</t>
  </si>
  <si>
    <t>1. The entity shall discuss its long-term and short-term strategy or plan to manage its Scope 1 greenhouse gas (GHG)\emissions.</t>
  </si>
  <si>
    <t>During 2023, no projects have been executed; therefore, the carbon footprint measurement has not yet been carried out.</t>
  </si>
  <si>
    <t>This was not developed during the reporting period.</t>
  </si>
  <si>
    <t>Scope 1 represents the largest percentage of the carbon footprint, due to the number of units and mobile equipment, which consume fuel.</t>
  </si>
  <si>
    <t>The carbon footprint will be measured in 2024.</t>
  </si>
  <si>
    <t>2. The entity shall discuss its emission reduction target(s) and analyze its performance against the target(s), including the following, where relevant:</t>
  </si>
  <si>
    <t>2.1 The scope of the emission reduction target (e.g., the percentage of total emissions the target is applicable to);</t>
  </si>
  <si>
    <t>The goal is to reduce the carbon footprint in Scope 1.</t>
  </si>
  <si>
    <t>2.2 Whether the target is absolute- or intensity-based, and the metric denominator, if it is an intensity-based target;</t>
  </si>
  <si>
    <t>The goal for 2024 is to reduce Scope 1 carbon footprint by 2%.</t>
  </si>
  <si>
    <t>2.3 The percentage reduction against the base year, with the base year representing the first year against which emissions are evaluated toward the achievement of the target;</t>
  </si>
  <si>
    <t>2%</t>
  </si>
  <si>
    <t>2.4 The timelines for the reduction activity, including the start year, the target year, and the base year;</t>
  </si>
  <si>
    <t>Base year: 2024</t>
  </si>
  <si>
    <t>The base year is 2023, and the target year is 2024.</t>
  </si>
  <si>
    <t>2.5 The mechanism(s) for achieving the target;</t>
  </si>
  <si>
    <t>Review opportunities for reduction at each stage of the activities carried out by STRACON.</t>
  </si>
  <si>
    <t>2.6 Any circumstances in which the target or base year emissions have been, or may be, recalculated retrospectively or the target or base year has been reset.</t>
  </si>
  <si>
    <t>We haven't conducted reviews yet; however, we will evaluate if there is an increase or reduction in the scope of STRACON's activities.</t>
  </si>
  <si>
    <t>a. Amount of reductions in energy consumption achieved as a direct result of conservation and efficiency initiatives, in joules or multiples.</t>
  </si>
  <si>
    <t>b. Types of energy included in the reductions; whether fuel, electricity, heating, cooling, steam, or all.</t>
  </si>
  <si>
    <t>electric energy</t>
  </si>
  <si>
    <t>c. Basis for calculating reductions in energy consumption, such as base year or baseline, including the rationale for choosing it.</t>
  </si>
  <si>
    <t>d. Standards, methodologies, assumptions, and/or calculation tools used.</t>
  </si>
  <si>
    <t>Diversity of Board of Directors</t>
  </si>
  <si>
    <t>GRI 405-1</t>
  </si>
  <si>
    <t>Percentage Female</t>
  </si>
  <si>
    <t>Percentage Male</t>
  </si>
  <si>
    <t>Percentage under 30 years</t>
  </si>
  <si>
    <t>Percentage 30-50 years</t>
  </si>
  <si>
    <t>Percentage over 50 years</t>
  </si>
  <si>
    <t xml:space="preserve">Diversity of Employees </t>
  </si>
  <si>
    <t>Percentage of Female Employees</t>
  </si>
  <si>
    <t>Percentage of Male Employees</t>
  </si>
  <si>
    <t>Percentage of Employees under 30 years</t>
  </si>
  <si>
    <t>Percentage of Employees 30-50 years</t>
  </si>
  <si>
    <t>Percentage of Employees over 50 years</t>
  </si>
  <si>
    <t>Person with disability</t>
  </si>
  <si>
    <t>Person from vulnerable group</t>
  </si>
  <si>
    <t>Total number of incidents of discrimination during the reporting period.</t>
  </si>
  <si>
    <t>Status of the incidents and actions taken with reference to the following:
i. Incident reviewed by the organization.</t>
  </si>
  <si>
    <t>NA</t>
  </si>
  <si>
    <t>No incidents were reported during 2023</t>
  </si>
  <si>
    <t>Status of the incidents and actions taken with reference to the following:
ii. Remediation plans being implemented.</t>
  </si>
  <si>
    <t>Status of the incidents and actions taken with reference to the following:
iii. Remediation plans that have been implemented, with results reviewed through routine internal management review processes.</t>
  </si>
  <si>
    <t>Status of the incidents and actions taken with reference to the following:
iv. Incident no longer subject to action.</t>
  </si>
  <si>
    <t>a. Ratio of the basic salary and remuneration of women to men for each employee category, by significant locations of operation.</t>
  </si>
  <si>
    <t>Under 30 years old;</t>
  </si>
  <si>
    <t>30-50 years old;</t>
  </si>
  <si>
    <t>Over 50 years old.</t>
  </si>
  <si>
    <t>b. The definition used for ‘significant locations of operation’.</t>
  </si>
  <si>
    <t>Personnel included in STRACON S.A.</t>
  </si>
  <si>
    <t>Offices, maintenance facilities, project sites, remote workers</t>
  </si>
  <si>
    <t>We separated our personnel by company. This includes STRACON Eng.</t>
  </si>
  <si>
    <t xml:space="preserve">AMECO South America currently has operations in Chile only. During 2023, operations in Chile comprised  SPL, Caserones (2), Mantoverde (2), Centinela, Codelco Salvador, Codelco Andina, Minera Los Pelambres, Minera Zaldívar, Mienra Antucoya, Sierra Gorda SCM (2)  </t>
  </si>
  <si>
    <t>We separated our personnel by company.</t>
  </si>
  <si>
    <t>Gender Equality</t>
  </si>
  <si>
    <t xml:space="preserve">GRI 14: Report whether the organization has a gender equality or gender equity plan or policy in place and, if so, provide a summary of the plan, and progress made in implementing the plan			</t>
  </si>
  <si>
    <t>We have a human rights policy that mentions that we promote gender equality. There are no further plans regarding this.</t>
  </si>
  <si>
    <t>We have an Equal Employment Opportunity Policy where we confirm our commitment to comply with applicable laws and not discriminate based on gender.</t>
  </si>
  <si>
    <t>None in place at the moment.</t>
  </si>
  <si>
    <t>Operational sites owned, leased, managed in, or adjacent to, protected areas and areas of high biodiversity value outside protected area</t>
  </si>
  <si>
    <t>a. For each operational site owned, leased, managed in, or adjacent to, protected areas and areas of high biodiversity value outside protected areas, the following information:</t>
  </si>
  <si>
    <t>i. Geographic location.</t>
  </si>
  <si>
    <t xml:space="preserve">300 Feldman Road, Timmins, Ontario, Canada. Leased by Dumas. </t>
  </si>
  <si>
    <t>ii. Subsurface and underground land that may be owned, leased, or managed by the organization.</t>
  </si>
  <si>
    <t>iii. Position in relation to the protected area (in the area, adjacent to, or containing portions of the protected area) or the high biodiversity value area outside protected areas.</t>
  </si>
  <si>
    <t>Adjacent to Mattagami River, approximately one half of property within intake protection zone, protected by the Mattagami Region Conservation Authority.</t>
  </si>
  <si>
    <t>iv. Type of operation (office, manufacturing or production, or extractive).</t>
  </si>
  <si>
    <t xml:space="preserve">Maintenance Facility - heavy underground mine equipment is repaired, refurbished, and stored on-site.  Solvents, fuels, oils, lubricants, and other related hazardous materials are stored and used on-site. </t>
  </si>
  <si>
    <t>v. Size of operational site in km2 (or another unit, if appropriate).</t>
  </si>
  <si>
    <t>Not available</t>
  </si>
  <si>
    <t>vi. Biodiversity value characterized by the attribute of the protected area or area of high biodiversity value outside the protected area (terrestrial, freshwater, or maritime ecosystem).</t>
  </si>
  <si>
    <t>vii. Biodiversity value characterized by listing of protected status (such as IUCN Protected Area Management Categories, Ramsar Convention, national legislation).</t>
  </si>
  <si>
    <t>GRI 304-2</t>
  </si>
  <si>
    <t>a. Nature of significant direct and indirect impacts on biodiversity with reference to one or more of the following:</t>
  </si>
  <si>
    <t>i. Construction or use of manufacturing plants, mines, and transport infrastructure.</t>
  </si>
  <si>
    <t>We have not had projects in 2023; however, the impact on biodiversity would not be significant due to the scope of operations.</t>
  </si>
  <si>
    <t>Spills of hazardous materials, noise and vibration from equipment operation, dust and dirt released in area, air pollution from vehicle exhaust, displacement of wildlife.</t>
  </si>
  <si>
    <t>The impact on biodiversity is not significant, as we are building in areas that have already been cleared by the client.</t>
  </si>
  <si>
    <t>Our activities do not generate significant impacts on biodiversity, as we work in cleared areas.</t>
  </si>
  <si>
    <t>ii. Pollution (introduction of substances that do not naturally occur in the habitat from point and non-point sources).</t>
  </si>
  <si>
    <t>iii. Introduction of invasive species, pests, and pathogens.</t>
  </si>
  <si>
    <t>iv. Reduction of species.</t>
  </si>
  <si>
    <t>v. Habitat conversion.</t>
  </si>
  <si>
    <t>vi. Changes in ecological processes outside the natural range of variation (such as salinity or changes in groundwater level).</t>
  </si>
  <si>
    <t>b. Significant direct and indirect positive and negative impacts with reference to the following:</t>
  </si>
  <si>
    <t>i. Species affected.</t>
  </si>
  <si>
    <t>ii. Extent of areas impacted.</t>
  </si>
  <si>
    <t>iii. Duration of impacts.</t>
  </si>
  <si>
    <t>iv. Reversibility or irreversibility of the impacts.</t>
  </si>
  <si>
    <t>a. report how it applies the mitigation hierarchy by describing:</t>
  </si>
  <si>
    <t>i. actions taken to avoid negative impacts on biodiversity</t>
  </si>
  <si>
    <t>Due to the scope, STRACON Engineering does not have much involvement in biodiversity control, as this is handled by the client. In 2023, we have not had activities in the project, and we have used all corporate procedures under STRACON's parameters.</t>
  </si>
  <si>
    <t xml:space="preserve">We have an environmental program, including spill prevention, clean-up procedures, and wildlife programs, for all project sites and our maintenance facilities. We engage a third party to conduct environmental assessments for our maintenance facility in Timmins on a periodic basis (although not done in the reporting period). </t>
  </si>
  <si>
    <t>Due to the scope, STRACON does not have much involvement in biodiversity control, as this is handled by the client. However, STRACON is responsible for notifying if any wildlife species are encountered, and has a flora and fauna management procedure in place. Currently, in the Pierina project, the pit and the heap leach pad are being closed, and species are being planted.</t>
  </si>
  <si>
    <t>Once AMECO is awarded a contract, SSOMAC identifies an environmental risk matrix that identifies all risks and hazards that might affect the environment at the project site, evaluating its severity or occurrence.
We have established a methodology for the identification of environmental impacts, impact evaluation, and definition of mitigation actions associated with these derivatives of operations, which allows the prevention and control of factors that might impact the biodiversity of our projects.
For that purpose we have developed a matrix for the identification of environmental impacts and evaluation of these impacts, taking into account, both in its first version as well as in reviews, the following sources of information:
-Environmental policy, objectives and goals
-Reports of incidents, accidents and emergency situations
-Operational events and environmental findings
-Environmental studies of our own as well as those of our clients
-Audit and non-conformity reports
-Current applicable legislation and regulations
-Changes, improvements or renewal of equipment, work methods, inputs or raw materials used in activities
-Improvements in processes or execution of new activities or projects
-Audits
-Environmental claims
-Voluntarily acquired commitments
Matrix preparation and review:
-Every time a service is mobilized, this document must be prepared to be presented in the project startup documents
-3 months into the project, the matrix must be exhaustively reviewed again, with the objective of including all areas in the revision (Contract Administrator and Joint Committee as well).
-This matrix should be reviewed on a year to year basis. 
-In case project undergoes any process change , the matrix must be reviewed.
-The matrix must also be reviewed if there are any legal changes</t>
  </si>
  <si>
    <t>At STRACON Tech, we have a flora and fauna preservation procedure, primarily focused on notifying the owner of any sightings of wildlife species, in accordance with our clients´ standards.</t>
  </si>
  <si>
    <t>ii. actions taken to minimize negative impacts on biodiversity that were not avoided</t>
  </si>
  <si>
    <t xml:space="preserve">There are clean-up procedures for any discharge of hazardous materials.  Spill kits are placed in locations where necessary. Operations employees are trained on how to properly report and clean up spills. </t>
  </si>
  <si>
    <t>Health &amp; Safety (Company and Community)</t>
  </si>
  <si>
    <t>GRI 403-9</t>
  </si>
  <si>
    <t>a) For all employees:</t>
  </si>
  <si>
    <t>Number</t>
  </si>
  <si>
    <t>Rate (per 200,000 hours worked)</t>
  </si>
  <si>
    <t>i. The number and rate of fatalities as a result of work-related injury.</t>
  </si>
  <si>
    <t>ii. The number and rate of high-consequence work-related injuries (excluding fatalities).</t>
  </si>
  <si>
    <t>iii. The number and rate of recordable work-related injuries.</t>
  </si>
  <si>
    <t>iv. The main types of work-related injury.</t>
  </si>
  <si>
    <t>2 Sprains &amp; Strains, 2 Pinch / Caught Between, 1 Struck By, 1 Cut / Laceration, 1 Slip Trip and Fall</t>
  </si>
  <si>
    <t>Lost time incidents, restricted work incidents, and medical treatment incidents</t>
  </si>
  <si>
    <t>1. Fatality: highway accident
2. Andina/Angelo Madariaga worker breaks his foot due to crushing with ground engagement element
3.CODZ/Hernán González worker suffers bruise in his finger, when hitting his finger with tool</t>
  </si>
  <si>
    <t>Sum of all companies</t>
  </si>
  <si>
    <t>v. The number of hours worked.</t>
  </si>
  <si>
    <t>b) For all workers who are not employees but whose work and/or workplace is controlled by the organization:</t>
  </si>
  <si>
    <t>c) The work-related hazards that pose a risk of high-consequence injury, including:</t>
  </si>
  <si>
    <t>i. how these hazards have been determined.</t>
  </si>
  <si>
    <t>Critical risks have been determined through risk assessment according to their probability and high consequence.</t>
  </si>
  <si>
    <t>Dumas has developed life-saving rules focusing on the activities that carry the greatest potential threat of serious injury or death to our people when safety rules are not observed and followed.
Based on the Life Saving Rules and the incidents from the year, 4 High-Frequency risks are identified through the Dumas Risk Accountability Model, which is a program meant to address hazards we've encountered previously and develop actions and initiatives to tackle the issue. The 4 categories are Positioning, Energy, Signage &amp; Barricades, and Equipment Operation.</t>
  </si>
  <si>
    <t>At every project site and depending on the work we execute on-site, a risk matrix has been developed</t>
  </si>
  <si>
    <t>ii. which of these hazards have caused or contributed to high-consequence injuries during the reporting period.</t>
  </si>
  <si>
    <t>Positioning, for example, encompasses working at heights, slips, trips and falls, employees in the line of fire (struck by), ergonomics (sprains and strains).</t>
  </si>
  <si>
    <t>Most person-machine interactions</t>
  </si>
  <si>
    <t>iii. actions taken or underway to eliminate these hazards and minimize risks using the hierarchy of controls.</t>
  </si>
  <si>
    <t>Following the investigation, action plans for workplace accidents have been implemented.</t>
  </si>
  <si>
    <t>Dumas Risk Accountability Model targets four high-frequency activities or risks from the previous year to address in the current year. In 2024, Dumas is prioritizing Positioning, Energy, Signage and Barricades, and Equipment Operation.</t>
  </si>
  <si>
    <t>As per the risk matrix used on project site and results of incident investigation: lessons learned, corrective measures and re-training</t>
  </si>
  <si>
    <t>d) Any actions taken or underway to eliminate other work-related hazards and minimize risks using the hierarchy of controls.</t>
  </si>
  <si>
    <t>Based on the life-saving rules, Dumas has formulated a "Dumas Risk Accountability Model" that targets four high-frequency activities or risks from the previous year to address in the current year. In 2024, Dumas is prioritizing Positioning, Energy, Signage and Barricades, and Equipment Operation</t>
  </si>
  <si>
    <t>Mitigation controls set forth in the risk matrix of each individual project
Risk Surveillance Program for occupational diseases set forth by the Ministry of Health</t>
  </si>
  <si>
    <t>e) Whether the rates have been calculated based on 200,000 or 1,000,000 hours worked.</t>
  </si>
  <si>
    <t>200,000 hours worked</t>
  </si>
  <si>
    <t>f) Whether and, if so, why any workers have been excluded from this disclosure, including the types of worker excluded.</t>
  </si>
  <si>
    <t>No worker has been excluded from the dissemination.</t>
  </si>
  <si>
    <t>No worker has been excluded from these numbers</t>
  </si>
  <si>
    <t>g) Any contextual information necessary to understand how the data have been compiled, such as any standards, methodologies, and assumptions used.</t>
  </si>
  <si>
    <t>The ICAM methodology is used for accident investigations.</t>
  </si>
  <si>
    <t>In Chile, as requested by Law N°16.744, all employing entities, regardless of their size, must be affiliated with a Social Security administrative body or insurance administration organization. During 2023, AMECO was affiliated to ACHS (Asociación Chilena de Seguridad).
These companies have the responsibility of caring for and protecting the workers through risk prevention and training programs, in addition to granting health coverage and compensation associated with work accidents, work-related travel accidents, etc. and work-related occupational diseases.
These entities register, track and provide formal, official monthly certificates with recorded incidents.
As such, all numbers reflected in our Health and Safety statistics are corroborated and registered by ACHS.</t>
  </si>
  <si>
    <t>Work-Related ill health</t>
  </si>
  <si>
    <t>GRI 403-10</t>
  </si>
  <si>
    <t>i. The number of fatalities as a result of work-related ill health.</t>
  </si>
  <si>
    <t>ii. The number of cases of recordable work-related ill health.</t>
  </si>
  <si>
    <t>iii. The main types of work-related ill health.</t>
  </si>
  <si>
    <t>Only one</t>
  </si>
  <si>
    <t>c. The work-related hazards that pose a risk of ill health, including:</t>
  </si>
  <si>
    <t>Health risks are determined in the health risk matrix through a quantitative assessment.</t>
  </si>
  <si>
    <t>Project risk matrix and incident investigation</t>
  </si>
  <si>
    <t xml:space="preserve">Health risks are determined in the health risk matrix through a quantitative assessment.
</t>
  </si>
  <si>
    <t>ii. which of these hazards have caused or contributed to cases of ill health during the reporting period.</t>
  </si>
  <si>
    <t>Psychosocial effects due to fatal accident of project site worker</t>
  </si>
  <si>
    <t>In the health risk matrix, controls are placed prioritizing the hierarchy of controls.</t>
  </si>
  <si>
    <t xml:space="preserve">Project Level Risk Assessments are used to address scopes of work and to control the risks. For example, required use of respirators in hazardous work area. </t>
  </si>
  <si>
    <t>In the health risk matrix, controls are implemented by prioritizing the hierarchy of controls.</t>
  </si>
  <si>
    <t>Counselling therapy</t>
  </si>
  <si>
    <t>d. Whether and, if so, why any workers have been excluded from this disclosure, including the types of worker excluded.</t>
  </si>
  <si>
    <t>No worker has been excluded from this information</t>
  </si>
  <si>
    <t>e. Any contextual information necessary to understand how the data have been compiled, such as any standards, methodologies, and assumptions used.</t>
  </si>
  <si>
    <t>There are occupational medical examinations and occupational surveillance plans in place.</t>
  </si>
  <si>
    <t>ISO 9,001; 14,001; 45,001 standards
Local Chilean legislature with work-related accidents and illnesses
DS 40, DS 594 regulates mining industry safety</t>
  </si>
  <si>
    <t>GRI 403-1</t>
  </si>
  <si>
    <t>A statement of whether an occupational health and safety management system has been implemented, including whether the system has been implemented because of legal requirements and, if so, a list of the requirements.</t>
  </si>
  <si>
    <t>The system in 2023 was based on what STRACON reported.</t>
  </si>
  <si>
    <t>Dumas has established an internal Health, Safety, and Environmental Management System to align with legal requirements in various jurisdictions. Previously certified under the COR standard by accredited auditors in 2014, the certification has lapsed, prompting the company's pursuit of certification under the ISO 45001 standard.</t>
  </si>
  <si>
    <t>Yes, we have a certified safety and health management system in accordance with international ISO 45001 standards. The legal requirements are included in this certification and are aligned with each country.</t>
  </si>
  <si>
    <t>Dating back to more than 10 years ago, AMECO's Integrated Management System has been continuously certified under ISO 9,001, 14,001 and 45,001 voluntarily. These certifications have been one of the value generators for our clients and foundations of our services in Chile.
This certification is valid for the following scope of services:
Mining and construction operations support service: equipment rental, equipment maintenance and inspection, earth movement, lifting and operator certification.
Locations included in the certification are as follows:
Codelco División Andina, Saladillo S/N, Minera Codelco División Andina
Mining and construction operations support service: Equipment rental, equipment maintenance and inspection, earth movement, lifting and operator certification
Minera Los Pelambres, El Chacay S/N, Minera Los Pelambres, Salamanca, Chile
Mining and construction operations support service: Equipment rental, equipment maintenance and inspection, earth movement, lifting and operator certification
SPL Chile, Caleta Patillos S/N, Ruta A-1 Km 60
Mining and construction operations support service: Equipment rental, equipment maintenance and inspection, earth movement, lifting and operator certification
Applicable to all workers</t>
  </si>
  <si>
    <t>STRACON Tech has an occupational health and safety management system that includes the legal requirements of each country where we have projects..</t>
  </si>
  <si>
    <t>A statement of whether an occupational health and safety management system has been implemented, including whether the system has been implemented based on recognized risk management and/or management system standards/guidelines and, if so, a list of the standards/guidelines.</t>
  </si>
  <si>
    <t>Dumas has instituted an internal Health, Safety, and Environmental Management System to adhere to legal requirements in various jurisdictions. This document can be adapted to meet additional jurisdictional standards as Dumas expands operations into new countries or provinces.
Key components include Company policies, Legal obligations, Risk management and hazard communication, Organizational responsibilities, Training mandates, Document control, Communication protocols, Incident management, Compliance oversight, Performance evaluation and auditing.</t>
  </si>
  <si>
    <t>Yes, we have a certified safety and health management system in accordance with international ISO 45001 Occupational Health and Safety Management System standards.</t>
  </si>
  <si>
    <t>AMECO's Integrated Management System is certified under ISO 9,001, 14,001 and 45,001 voluntarily, and as such complies to the International Standards Organization of the three standards mentioned beforehand.</t>
  </si>
  <si>
    <t>Our occupational health and safety management system is not certified, but we do have plans to certify it.</t>
  </si>
  <si>
    <t>A description of the scope of workers, activities, and workplaces covered by the occupational health and safety management system, and an explanation of whether and, if so, why any workers, activities, or workplaces are not covered.</t>
  </si>
  <si>
    <t>All Dumas employees are included under the health, safety, and environmental management system. Assignment of responsibilities is determined according to each employee's position within the organizational hierarchy.
All activities conducted by Dumas are subject to the health, safety, and environmental management system. For new tasks, a Job Hazard Analysis must be completed for non-routine work. This ensures that risks are assessed and managed before work begins.</t>
  </si>
  <si>
    <t>STRACON's health and safety management system covers all workers in all activities of the organization.</t>
  </si>
  <si>
    <t>Our Integrated Management System certification is valid for the following scope of services:
Mining and construction operations support service: equipment rental, equipment maintenance and inspection, earth movement, lifting and operator certification.</t>
  </si>
  <si>
    <t>STRACON Tech's health and safety management system covers all workers in all activities of the organization.</t>
  </si>
  <si>
    <t>GRI 403-2</t>
  </si>
  <si>
    <t>A description of the processes used to identify work-related hazards and assess risks on a routine and non-routine basis, and to apply the hierarchy of controls in order to eliminate hazards and minimize risks, including how the organization ensures the quality of these processes, including the competency of persons who carry them out.</t>
  </si>
  <si>
    <t>Dumas employs a hierarchy of risk assessment tools that includes the following:
- Dumas General Risk Assessment (risk register for all routine work activities)
- Project Level Risk Assessment
- Job Hazard Analysis
- Field Level Risk Assessment
Each tool must be completed by or in collaboration with appropriate personnel.
Every hazard is evaluated, and controls are developed to either eliminate the risk or reduce it to acceptable levels. The Internal Responsibility System (IRS) assigns HSE responsibilities to all employees within the organization. Each level (employee, middle management, senior management, directors) carries distinct responsibilities to ensure effective risk management throughout our operations.
Our risk assessments consider the likelihood and severity of consequences. When inherent risks are assessed as medium or high, controls are implemented to achieve an acceptable residual risk level. The effectiveness of these controls is evaluated using the hierarchy of controls.</t>
  </si>
  <si>
    <t>We have a procedure for hazard identification and risk assessment that includes the hierarchy of controls; based on this procedure, a matrix for hazard identification and risk assessment is created, which is associated with job positions. This matrix is disseminated to all workers, and from this matrix, written work procedures are developed and distributed to the workers.</t>
  </si>
  <si>
    <t>Once a project is awarded, our SSOMAC team together with our Ops team put together a hazards and risks matrix that will be used throughout the project lifetime to manage risks and hazards on-site. This matrix is the basis for all procedures that will be executed onsite to perform all services according to our ISO standards as well as our safety, health and environmental requirements. This matrix establishes the different levels of responsibility as well as the competency of the different people that have to evaluate and enforce the proper execution.</t>
  </si>
  <si>
    <t>We have a procedure for hazard identification, risk assessment, and control. Hazards are identified in a matrix, and controls are implemented according to their hierarchy. The results of the hazard identification and risk assessment are communicated to the workers.</t>
  </si>
  <si>
    <t>A description of the processes used to identify work-related hazards and assess risks on a routine and non-routine basis, and to apply the hierarchy of controls in order to eliminate hazards and minimize risks, including how the results of these processes are used to evaluate and continually improve the occupational health and safety management system.</t>
  </si>
  <si>
    <t>Risk assessments enable us to identify risks and establish controls to mitigate hazards. While these assessments may vary according to site-specific needs, they offer the opportunity to create innovative controls using new technological advancements. Implementing these controls across similar tasks enhances safety assurance and fosters continuous improvement within our health and safety system.</t>
  </si>
  <si>
    <t xml:space="preserve">The first part of hazard identification and risk assessment involves using an IPERC matrix (Hazard Identification, Risk Assessment, and Control). This matrix indicates whether the task to be performed is routine or non-routine. Controls are established according to the hierarchy of risk minimization, ranging from elimination controls, substitution controls, engineering controls, administrative controls, to personal protective equipment (PPE) controls. The assessment is conducted at the start of activities and is periodically reviewed or whenever there is an incident and/or any change in the activity or process. For operational personnel, there is also a continuous IPERC matrix and JSA (Job Safety Analysis), which is completed daily before starting work.
</t>
  </si>
  <si>
    <t>Once a project is awarded, our SSOMAC team together with our Ops team put together a hazards and risks matrix that will be used throughout the project lifetime to manage risks and hazards on-site. This matrix is the basis for all procedures that will be executed on-site to perform all services according to our ISO standards as well as our safety, health and environmental requirements. This matrix establishes the range of improvement of our occupational health and safety management system.
Preparation and review stages:
-Every time a service is mobilized, a Safety, Occupational Health and Environmental Matrix for the service must be developed and included in the startup folder.
-This document must be updated three months into the services and/or when any processes change. Reviewing party should include Contract Manager, Joint Committee, Occupational Health Leader and the Head of Environmental Management and Quality.
-If conditions remain the same, matrix should be reviewed annually.
This risk matrix  establishes a standardized methodology to control the risks present in the project's and or organization's processes, through the identification of the risk and hazards present in the process activities; evaluating the associated risks, and the definition of objective KPI that enable maintaining healthy and safe work environments.
The SSO Hazard Identification and Risk and Opportunity Assessment Matrix is a key tool for preventive management in any organization. It is the product resulting from a complete collection, study and analysis of the processes, activities and work that occur in an organization, with all the risks recognized in advance, in the different stages of operational activities, their associated risks, and the mitigation activities that will be necessary to implement and execute to keep the identified Health and Safety risks and hazards under control.</t>
  </si>
  <si>
    <t>It begins with hazard identification and risk assessment; this assessment is based on probability and consequences. Controls are then established according to the hierarchy of risk minimization. The assessment is conducted at the start of activities and periodically reviewed or whenever there is an incident and/or any change in the activity or process. Additionally, operational personnel use a continuous IPERC matrix and JSA (Job Safety Analysis), which is completed daily before starting work.</t>
  </si>
  <si>
    <t>A description of the processes for workers to report work-related hazards and hazardous situations, and an explanation of how workers are protected against reprisals.</t>
  </si>
  <si>
    <t>Following the identification of an incident, workers must promptly cease operations and address the situation as feasible. They are required to report the incident to their immediate supervisor through phone, radio, face-to-face communication, or other means available. Dumas maintains a policy of non-punitive reporting for incidents or hazardous situations. However, workers may undergo drug and alcohol testing as part of the incident management process or if there is reasonable suspicion that their condition contributed to or caused the incident.</t>
  </si>
  <si>
    <t>Workers can report any condition or risk through the risk reports, which is a management tool that every employee knows and uses.</t>
  </si>
  <si>
    <t>AMECO employees are encouraged to perform risk analysis and self-care through preventive behavioral observations (OPC) focused on compliance with standards and procedures, legal requirements, hazard identification, controls in critical tasks, safe work practices, among others. Employees are invited to describe and/or report work-related hazards or hazardous situations in a proprietary application, protecting them against any reprisals.</t>
  </si>
  <si>
    <t>We have a management tool for reporting substandard acts and conditions.</t>
  </si>
  <si>
    <t>A description of the policies and processes for workers to remove themselves from work situations that they believe could cause injury or ill health, and an explanation of how workers are protected against reprisals.</t>
  </si>
  <si>
    <t>All workers have the right to refuse unsafe work if they believe that the assigned task cannot be performed safely. Employees are protected from retaliation; however, they may be required to explain the nature of the risk and justify why they consider the work unsafe.
Additionally, Dumas has implemented the Dumas Cardinal Rule, which states, "All Dumas employees are prohibited from performing or assigning any work believed to be unsafe." Unlike other rules, under this guideline, supervisors and workers must first justify why the work they are assigning or performing is safe rather than having to prove why it is unsafe. This approach fosters a robust safety culture within the organization.</t>
  </si>
  <si>
    <t>At STRACON, we have a policy and procedure for refusing unsafe work. Each worker is given a card signed by General Management and the SSOMA Management, which allows them to stop work if they consider it unsafe. These actions are rewarded and publicly recognized.</t>
  </si>
  <si>
    <t>Stop Work Authority and Responsibility: the right of every employee, client, or subcontractor to stop work and notify a supervisor when a hazardous condition or behaviour exists. That right extends to when a team member is uncertain of procedures, is distracted, or uncomfortable with the task. The ATS is a process of identifying and communicating to each employee the steps of the task to be completed, the hazards and risks associated with the area, and the safe work practices that must be applied to complete the task safely and in an environmentally acceptable manner.
Also, before every task a worker has to execute they must perform an ATS process that includes the following: task pre-planning; risk identification and control and responsibility of the Supervisor and the employee.
Before any activity is executed, every worker must perform an ATS (Safe Job Analysis), following 5 basic steps: selection of the task; breakdown of the task into a sequence of steps; identification of potential hazards and evaluation of the risks involved; elimination of risks at the source where possible and, finally, a recommendation of safe procedures to eliminate risks and perform safe work.</t>
  </si>
  <si>
    <t>We have a procedure for refusing unsafe work, which workers can apply if they believe that controls have not been properly implemented during an activity.</t>
  </si>
  <si>
    <t>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</si>
  <si>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Once an incident is reported, Dumas will initiate its incident investigation process to determine the appropriate level of investigation. This process ensures that the depth of investigation aligns with the classification and severity of the incident. Incidents with high potential or significant consequences, for example, will necessitate a comprehensive investigation. This includes root cause analysis, event timeline documentation, witness statements, identification of corrective actions, and more, in order to fulfill investigation requirements.
The primary goal of all investigations is to identify and implement corrective actions that prevent similar events from recurring.</t>
  </si>
  <si>
    <t>STRACON has a procedure for accident investigation, primarily using the ICAM methodology to identify the root cause of the accident. Following the investigation, actions are determined to prevent the accident from recurring, and these actions are prioritized according to the hierarchy of controls.</t>
  </si>
  <si>
    <t>AMECO has established and systematized mechanisms that allow all incidents, real or potential, that occur during the execution of operations and activities, or with contractor companies, to be reported, their causes to be analyzed, and the control actions to be defined or redesigned. By doing so, we avoid the possibility of them being repeated and have other project sites learn from these lessons.
Every time an incident occurs, the following steps must be taken:
-Immediately inform General Management, SSOMAC Management and Operations Director.
-Prepare the preliminary report and formally notify the document (Incident Flash).
-Start the investigation process by forming an investigating committee.
-Put together the necessary background information to carry out the investigation.
-Formalize the process through an investigation report.
-Review and investigation conclusions and closure.
-Monitoring and closing-out corrective actions.
-Provide lessons learned from the incident to the entire organization.
All the details of the process are described in the corporate procedure intended for this purpose.</t>
  </si>
  <si>
    <t>STRACON Tech has a procedure for accident investigation, primarily using the ICAM methodology to identify the root cause of the accident. Following the investigation, actions are determined to prevent the accident from recurring, and these actions are prioritized according to the hierarchy of controls.</t>
  </si>
  <si>
    <t>GRI 403-3</t>
  </si>
  <si>
    <t>A description of the occupational health services’ functions that contribute to the identification and elimination of hazards and minimization of risks, and an explanation of how the organization ensures the quality of these services and facilitates workers’ access to them.</t>
  </si>
  <si>
    <t>Fit-for-duty checks minimize risks associated with unfit workers. Also, our employees have access to mental health benefits, including counseling with psychologists, to support their well-being. Additionally, we provide fitness benefits to ensure our workers maintain physical fitness and are mentally prepared to focus on their tasks when at work.</t>
  </si>
  <si>
    <t>Within the SSOMA area, there is the Occupational Health area, which is responsible for monitoring compliance with the occupational surveillance plan aimed at preventing occupational diseases. It starts with the occupational medical examination (OME) and extends to the design and application of specific plans for each worker according to the risks they will be exposed to. Finally, control measures are implemented to reduce the exposure and impact of the risks to which the worker is subjected.</t>
  </si>
  <si>
    <t>AMECO observes the following Health Surveillance Program for all workers:
1) Pre-occupational health examinations: evaluations must be carried out by entities administering Law 16,744 or in authorized and accredited health centres. These examinations will be requested and managed by the Occupational Health Leader, who is responsible for validating the health status of the patient and/or applicant and will determine if he or she is suitable to continue with the hiring process.
2) Occupational Health Examinations: Evaluations must be carried out in entities administering Law 16,744 or in authorized and accredited health centres every two years. These examinations will be requested and managed by the Occupational Health Leader, who is responsible for validating the health status of the applicant.
3) Occupational Health Examinations in case of Exposure: exclusive evaluation and only for collaborators who are under medical surveillance (if exposed to one of the identified agents). After worker ends contract with company and without exceeding 30 calendar days, the Human Resource leads of each project site will send a certified letter, showing which agent the worker was exposed to and  worker must request an evaluation at closest OAL.
4) Analysis of Risk Factors: Risk factors are identified in each one of the activities performed by the workers that can directly affect the state of well-being of employees. The SSOMAC teams at each project site, through their IPER matrices, must determine if there is presence of these agents in their production processes (noise, silica, UV radiation, among others). Later, this information must be submitted to the OAL to begin the agent identification process and subsequent application of MINSAL Protocols and Technical Guides.
5) Implementation of MINSAL Protocols and Technical Guides: each project site team, together with OAL -ACHS- will determine the process to be followed, as this implementation will be monitored by the Health area of ​​SSOMAC Management. It is the obligation of the SSOMAC advisor of each project site to communicate the progress of this implementation together with OAL and the Health area. They will also have the responsibility of participating in the training and monitoring processes carried out by the health area.
6) Monitoring and follow-up of the Medical Surveillance Program: Once the list of GES (Similar Exposure Groups) has been entered and the INE (Payroll of Exposed Report) created, the medical surveillance program begins. The Human Capital Manager, together with the Contract Administrator, must coordinate permissions so that employees can attend their medical appointments.</t>
  </si>
  <si>
    <t>We have occupational surveillance plans and medical examinations before the worker starts working. In addition to the annual Occupational Health Surveillance Plan to prevent possible occupational diseases, we also have plans for specific risks for workers exposed to any agent.</t>
  </si>
  <si>
    <t>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t>
  </si>
  <si>
    <t>All employees are actively encouraged to prioritize safety and are welcome to participate in Joint Health and Safety Committees. These committees serve as a platform for workers to voice concerns and propose enhancements regarding health and safety conditions in the workplace.
Effective communication regarding health and safety is paramount across the company. On projects, daily safety huddles are conducted with crews to discuss safety topics, initiatives, risk assessments, and life-saving rules. Monthly safety meetings are also held, and safety information is distributed as needed. Project-specific safety communications are prominently displayed on safety notice boards and accessible via online platforms such as SharePoint and Power BI.</t>
  </si>
  <si>
    <t>STRACON has a Safety and Health Committee, which aims, through the employer representatives, to review and approve suggestions, opportunities for improvement, and any concerns that workers may have regarding safety and health issues.</t>
  </si>
  <si>
    <t>At the moment, there is no formal process for worker participation and consultation in the development, implementation, and evaluation of the occupational health and safety management system</t>
  </si>
  <si>
    <t>We have a Safety and Health Committee that aims, through the employer representatives, to review and approve suggestions, opportunities for improvement, and any concerns that workers may have regarding safety and health issues.</t>
  </si>
  <si>
    <t>b. Where formal joint management-worker health and safety committees exist, a description of their responsibilities, meeting frequency, decision-making authority, and whether and, if so, why any workers are not represented by these committees.</t>
  </si>
  <si>
    <t>Joint Health and Safety Committees are established at all Dumas offices and shop facilities. On-site, Dumas collaborates with clients to ensure that a Dumas representative(s) participates in the project's Joint Health and Safety Committee meetings.
Dumas has developed a Terms of Reference for Joint Health and Safety Committees to outline requirements and responsibilities. This includes:
-Co-chair responsibilities of: Creating the agenda for upcoming meetings, reviewing minutes, participating and leading meetings and investigations, requesting any suggestions from the committee to senior management.
-Secretary responsibilities of: Collecting and distribution of the agenda and other related documents prior to the meetings, recording meeting minutes and posting them in designated areas within 24 hours.
-Worker member responsibilities of: Attending scheduled meetings, contributing to committee discussions, participating in incident investigations, planned inspections, listening to concerns and suggestions made by all employees, promoting health and safety.
-Senior Management responsibilities of: Providing information to the committee regarding identification of potential or existing hazards, informing the committee of changes in work procedures, providing opportunities to the committee to accompany an inspector on an inspection of the workplace, posting copies of all orders in a conspicuous location, responding to written recommendations from the committee within 21 days, assisting and cooperating with the committee while carrying out any functions.
-Minimum meeting frequency of 1x per quarter (4x per year)
-Minimum planned inspection frequency of 1x per month for emergency equipment, and 1x per year for all workplaces and work area in the office/facility.</t>
  </si>
  <si>
    <t>The Safety and Health Committee is made up of an equal number of company representatives and worker representatives, as well as representatives from all the projects where STRACON operates in each country.</t>
  </si>
  <si>
    <t>Legally in Chile, in every company, site, branch or agency where more than 25 hired people work, a Joint Hygiene and Safety Committees has the obligation of functioning. A Joint Hygiene and Safety Committee is a group of 3 representatives of the Company and 3 representatives of the workers that work together to ensure and manage safety and hygiene and safety incidents within the Company, in accordance with Supreme Decree No. 54, of 1969 of the Ministry of Labor and Social Welfare, decree No. 30 of 1988, law No. 20,123 of 2006 of the same Ministry. The decisions taken by this committee will be mandatory for the Company and its collaborators.
Committee Operation:
-Mandatory monthly meetings.
-Extraordinary meetings, held when required.
-In case of serious or fatal work accidents, the committee must participate in the investigation.
-Execute a designed work program in accordance with Supreme Decree DS 54.
-Implement good practices that allow obtaining additional certifications and/or recognitions.</t>
  </si>
  <si>
    <t>The Safety and Health Committee is made up of an equal number of company representatives and worker representatives, as well as representatives from all the projects where STRACON Tech operates in each country.</t>
  </si>
  <si>
    <t>GRI 403-5</t>
  </si>
  <si>
    <t>A description of any occupational health and safety training provided to workers, including generic training as well as training on specific work-related hazards, hazardous activities, or hazardous situations.</t>
  </si>
  <si>
    <t>Upon joining the company, new employees are required to complete Dumas' Computer Based Training (CBT), which covers Dumas systems, policies, responsibilities, and other necessary information. Additionally, employees will undergo Power Lifting Technique (proper lifting) training and Workplace Hazardous Materials Information System (WHMIS) training.
Job-specific training is also mandated based on various positions. For instance, underground miners in Ontario must obtain basic underground hardrock miner common core certification. Supervisory roles on projects require Standard First Aid training, while fall protection or working at heights training is essential for employees expected to work at elevated heights as part of their regular duties. Some of these training programs are conducted in-house, supplemented by partnerships with multiple third-party training providers to ensure comprehensive compliance with all training requirements.
Additional training requirements may vary depending on jurisdictional regulations or specific client demands.</t>
  </si>
  <si>
    <t>At STRACON, all workers receive a general induction and a specific induction on safety, health, and the environment, as well as on other topics of interest. Workers also receive all the training according to the risks associated with their job positions, and this training is provided throughout the year.</t>
  </si>
  <si>
    <t>On a year to year basis, each project site undergoes the following process to determine SSOMAC training:
Diagnosis
Identify training needs according to:
-Legal Requirements
-Health and hygiene
-Environment
-SSOMA AMECO procedure
-Others
Priority setting
Once the training needs have been  identified, a SSOMA training matrix is ​​prepared, giving priority to the points mentioned above. To prepare this document, the SSOMA legal scope matrix must also be drawn up. It is vital to always proceed from the most urgent to the least important.
Definition of objectives
Once the order of thematic priorities has been established, the objectives of each one of the training programs will be set
Establish a schedule
By setting up a worker shift-friendly schedule, attendance at the training programs will be promoted
Once the SSOMAC training matrix is ​​defined, it must be communicated to the training area of ​​the Human Capital Area, which has the responsibility of managing internal and external training so the program can be executed•
Process evaluation
Quantitative and qualitative methods will be applied to evaluate the  impact of training.
Every training program must have an evaluation.</t>
  </si>
  <si>
    <t xml:space="preserve">All workers receive induction before starting work and training throughout the year. This training is related to the activities they perform.
</t>
  </si>
  <si>
    <t>GRI 403-6</t>
  </si>
  <si>
    <t>An explanation of how the organization facilitates workers’ access to non-occupational medical and healthcare services, and the scope of access provided.</t>
  </si>
  <si>
    <t>STRACON Eng provides workers with social insurance to cover medical care needs, and also offers private insurance that covers outpatient services and emergency care.</t>
  </si>
  <si>
    <t>Dumas employees have access to a Canada Life benefits package that includes coverage for health professionals such as chiropractors, physiotherapists, psychologists, as well as medical equipment and supplies, drug benefits, vision care, and dental care.</t>
  </si>
  <si>
    <t>STRACON provides workers with social insurance to cover medical care needs, and also offers private insurance that covers outpatient services and emergency care.</t>
  </si>
  <si>
    <t>Our Benefits and Welfare Area constantly offers preventive check-ups together with Caja Los Andes and Metlife Insurance. Also, by having the Metlife Insurance program, workers have access to online medical consultations. During the year, together with Metlife and Caja de los Andes, certain operatives are offered to our workers:
-Dermatological operative
-Internal medicine operative
-Yearly influenza vaccination program
-Ophthalmological operative</t>
  </si>
  <si>
    <t>STRACON Tech provides workers with social insurance to cover medical care needs, and also offers private insurance that covers outpatient services and emergency care.</t>
  </si>
  <si>
    <t>A description of any voluntary health promotion services and programs offered to workers to address major non-work-related health risks, including the specific health risks addressed, and how the organization facilitates workers’ access to these services and programs.</t>
  </si>
  <si>
    <t>STRACON Eng offers its workers the opportunity to enroll in a health oncology insurance.</t>
  </si>
  <si>
    <t>STRACON offers its workers the opportunity to enroll in a health oncology insurance.</t>
  </si>
  <si>
    <t>STRACON Tech offers its workers the opportunity to enroll in a health oncology insurance.</t>
  </si>
  <si>
    <t>GRI 403-7</t>
  </si>
  <si>
    <t>a. A description of the organization’s approach to preventing or mitigating significant negative occupational health and safety impacts that are directly linked to its operations, products or services by its business relationships, and the related hazards and risks.</t>
  </si>
  <si>
    <t>Dumas is committed to providing a safe work environment for all our employees. By working collaboratively and giving the most careful attention to the implementation of health and safety systems and processes, we make every reasonable effort to meet our shared objectives of a healthy and safe workplace.
We continuously develop and regularly review procedures, policies, guidelines, and risk management documents to effectively eliminate or mitigate hazards and risks associated with our work. This proactive approach aims to prevent significant health and safety impacts.</t>
  </si>
  <si>
    <t>STRACON has a solid foundation for health and safety risk management. It begins with the identification and assessment of risks, followed by the analysis of critical health and safety risks. Using the "bow tie" methodology, critical controls have been established, which are the mandatory and minimum requirements that must be implemented before performing work related to the major risks. STRACON has identified 14 major risks.</t>
  </si>
  <si>
    <t>Legally in Chile, the Ministry of Health has established a list of agents and risks that are the main causes of occupational diseases. These agents must be monitored by every company in Chile, and the Ministry of Health has determined  surveillance protocols that must be followed to manage and prevent these occupational diseases.
Following are the Surveillance Protocols demanded by the Ministry of Health in Chile:
•Nonspecific dust
•Noise exposure (PREXOR)
•Mettallic smoke
•Vibration
•UV Rays
•Chemical substances
•Non-ionizing radiation
•Thermal stress (heat-cold)
•Psychosocial
•High altitude
•Heavy weight handling
•Lighting
•Work-related upper limb muscle-bone disorders (TMERT)</t>
  </si>
  <si>
    <t xml:space="preserve">STRACON TECH maintains a solid foundation in Health and Safety management for the organization's workers. Critical activities have been identified, including working at heights, isolation and lockout, and confined spaces, among others. For these, critical controls are established; these are the mandatory and minimum requirements that must be implemented before performing work associated with critical risks.
</t>
  </si>
  <si>
    <t>GRI 403-8</t>
  </si>
  <si>
    <t>a.i. If the organization has implemented an occupational health and safety management system based on legal requirements and/or recognized standards/guidelines the number and percentage of all employees and workers who are not employees but whose work and/or workplace is controlled by the organization, who are covered by such a system.</t>
  </si>
  <si>
    <t>All subcontractors must follow Dumas’ health and safety management system. 
Where a subcontractor has their own system, Dumas will ensure that the highest standard always prevails.</t>
  </si>
  <si>
    <t>STRACON has an implemented health and safety management system based on the international ISO 45001 standards.</t>
  </si>
  <si>
    <t>None, only direct employees</t>
  </si>
  <si>
    <t>STRACON Tech has an implemented health and safety management system based on the international ISO 45001 standards.</t>
  </si>
  <si>
    <t>a.ii. If the organization has implemented an occupational health and safety management system based on legal requirements and/or recognized standards/guidelines the number and percentage of all employees and workers who are not employees but whose work and/or workplace is controlled by the organization, who are covered by such a system that has been internally audited.</t>
  </si>
  <si>
    <t>STRACON has a health and safety management system certified according to international ISO 45001 standards. The scope of its management system includes all workers on all our projects, as well as our contractors, visitors, and key stakeholders.</t>
  </si>
  <si>
    <t>The health and safety management system is not certified.</t>
  </si>
  <si>
    <t>a.iii. If the organization has implemented an occupational health and safety management system based on legal requirements and/or recognized standards/guidelines the number and percentage of all employees and workers who are not employees but whose work and/or workplace is controlled by the organization, who are covered by such a system that has been audited or certified by an external party.</t>
  </si>
  <si>
    <t>Dumas does not currently hold a certification for our internal health and safety management system.</t>
  </si>
  <si>
    <t>The occupational health and safety management system is certified under the international ISO 45001 standard.</t>
  </si>
  <si>
    <t>b. Whether and, if so, why any workers have been excluded from this disclosure, including the types of worker excluded.</t>
  </si>
  <si>
    <t>No worker is excluded; all must follow the health and safety management system.</t>
  </si>
  <si>
    <t>No worker has been excluded; everyone participates in the implemented and certified occupational health and safety management system.</t>
  </si>
  <si>
    <t>None have been excluded</t>
  </si>
  <si>
    <t>c. Any contextual information necessary to understand how the data have been compiled, such as any standards, methodologies, and assumptions used.</t>
  </si>
  <si>
    <t xml:space="preserve">The health and safety management system is set to meet all standards associated with the work we perform. This follows legislative requirements such as the Occupational Health and Safety Act (OHSA – Green Book). </t>
  </si>
  <si>
    <t>We have an integrated management system manual and corporate management system procedures.</t>
  </si>
  <si>
    <t>All information provided has been obtained from processes and procedures that belong to our Integrated Management System.</t>
  </si>
  <si>
    <t>STRACON Tech has corporate management system procedures.</t>
  </si>
  <si>
    <t>Leadership &amp; Culture</t>
  </si>
  <si>
    <t xml:space="preserve">a. Total number and percentage of operations assessed for risks related to corruption.	</t>
  </si>
  <si>
    <t>1 (100%)</t>
  </si>
  <si>
    <t>10 (100%)</t>
  </si>
  <si>
    <t>9 (100%)</t>
  </si>
  <si>
    <t>0 (0%)</t>
  </si>
  <si>
    <t>5 (100%)</t>
  </si>
  <si>
    <t>25 (66%)</t>
  </si>
  <si>
    <t xml:space="preserve">b. Significant risks related to corruption identified through the risk assessment.	</t>
  </si>
  <si>
    <t>Bribes paid to third parties/governments, creation of false Pos/cheques for diversion of funds, improper management of inventory</t>
  </si>
  <si>
    <t>Corruption risks are identified at the company legal risk assessment and not at the project level</t>
  </si>
  <si>
    <t>a. Total percentage of governance body members that the organization’s anti-corruption policies and procedures have been communicated to.</t>
  </si>
  <si>
    <t>d. Total percentage of governance body members that have received training on anti-corruption.</t>
  </si>
  <si>
    <t>b. Total number and percentage of employees that the organization’s anti-corruption policies and procedures have been communicated to, broken down by employee category and region.</t>
  </si>
  <si>
    <t>Number (Percentage)</t>
  </si>
  <si>
    <t>Worker</t>
  </si>
  <si>
    <t>208 (100%)</t>
  </si>
  <si>
    <t>944 (100%)</t>
  </si>
  <si>
    <t>310 (100%)</t>
  </si>
  <si>
    <t>1462 (100%)*</t>
  </si>
  <si>
    <t>Operators</t>
  </si>
  <si>
    <t>76 (100%)</t>
  </si>
  <si>
    <t>76 (7%)*</t>
  </si>
  <si>
    <t>Trades</t>
  </si>
  <si>
    <t>74 (100%)</t>
  </si>
  <si>
    <t>74 (19%)*</t>
  </si>
  <si>
    <t>Administrative Specialist</t>
  </si>
  <si>
    <t>11 (100%)</t>
  </si>
  <si>
    <t>11 (11%)*</t>
  </si>
  <si>
    <t>Technical Specialist</t>
  </si>
  <si>
    <t>7 (100%)</t>
  </si>
  <si>
    <t>7 (10%)*</t>
  </si>
  <si>
    <t>Professional</t>
  </si>
  <si>
    <t>11 (5%)*</t>
  </si>
  <si>
    <t>Middle Management</t>
  </si>
  <si>
    <t>50 (100%)</t>
  </si>
  <si>
    <t>50 (39%)*</t>
  </si>
  <si>
    <t>Senior Management</t>
  </si>
  <si>
    <t>16 (100%)*</t>
  </si>
  <si>
    <t>Executive</t>
  </si>
  <si>
    <t>3 (100%)</t>
  </si>
  <si>
    <t>4 (100%)*</t>
  </si>
  <si>
    <t>c. Total number and percentage of business partners that the organization’s anti-corruption policies and procedures have been communicated to, broken down by type of business partner and region.</t>
  </si>
  <si>
    <t>International Suppliers</t>
  </si>
  <si>
    <t>29 (100%)</t>
  </si>
  <si>
    <t>51 (100%)</t>
  </si>
  <si>
    <t>12 (100%)</t>
  </si>
  <si>
    <t>92 (100%)</t>
  </si>
  <si>
    <t>National Suppliers</t>
  </si>
  <si>
    <t>249 (71%)</t>
  </si>
  <si>
    <t>1167 (100%)</t>
  </si>
  <si>
    <t>391 (80%)</t>
  </si>
  <si>
    <t>128 (100%)</t>
  </si>
  <si>
    <t>1935 (91%)</t>
  </si>
  <si>
    <t>e. Total number and percentage of employees that have received training on anti-corruption, broken down by employee category and region.</t>
  </si>
  <si>
    <t>Within STRACON S.A. numbers</t>
  </si>
  <si>
    <t>696 (70%)</t>
  </si>
  <si>
    <t>303 (100%)</t>
  </si>
  <si>
    <t>999 (58%)</t>
  </si>
  <si>
    <t>Within STRACON S.A. numnbers</t>
  </si>
  <si>
    <t>19 (100%)</t>
  </si>
  <si>
    <t>*Totals for these categories is based on available information, and therefore applies to the companies for which data is provided (i.e. excluding "NA" responses)</t>
  </si>
  <si>
    <t>SASB EM-MM-510a.1</t>
  </si>
  <si>
    <t>1 The entity shall describe its management system and due diligence procedures for assessing and managing corruption and bribery risks internally and associated with business partners in its value chain.</t>
  </si>
  <si>
    <t>1.1 Business partners include, but are not limited to customers, suppliers, contractors, subcontractors, and joint venture (JV) partners.</t>
  </si>
  <si>
    <t xml:space="preserve">Suppliers are provided with a Supplier Code of Conduct and undertake to comply with it. </t>
  </si>
  <si>
    <t>All are included</t>
  </si>
  <si>
    <t>During 2023, AMECO transitioned ownership from Fluor Corporation to STRACON Group, which meant having to establish the basis of all systems related to assessing and managing corruption and bribery risks both internally as well as with our business partners. That being said no ethics or anti-corruption training was provided.
However, during 2024 a system for managing and accessing crime, bribery, corruption internally as well as with our business partners is in place, as well as the Ethics Code and external services for managing any ethical incidents or claims.</t>
  </si>
  <si>
    <t>Some of all companies</t>
  </si>
  <si>
    <t>1.2 Relevant aspects of a management system include, where relevant:
1.2.1 Employee awareness programs.
1.2.2 Internal mechanisms for reporting and following up on suspected violations.
1.2.3 Anti-corruption policies.
1.2.4 Application of the Extractive Industry Transparency Initiative (EITI) Standard, including, but not limited to, provisions related to beneficial ownership and politically-exposed persons, licenses and contracts, social expenditures, project-level payments, subnational payments, data accessibility, and multistakeholder engagement.</t>
  </si>
  <si>
    <t>This has not been developed in any meaningful way during the reporting period.</t>
  </si>
  <si>
    <t>STRACON is dedicated to upholding the highest ethical and governance standards, actively opposing corruption, money laundering, and terrorism financing. To safeguard integrity and compliance, STRACON adheres to stringent guidelines.
-Implementing a strict "Zero Tolerance" policy against bribery, corruption, money laundering, and terrorism financing.
-Mandating annual anti-corruption training for all employees.
-Ensuring adherence to all relevant anti-corruption, money laundering, and terrorism financing laws in every operational jurisdiction.
-Keeping transparent and accurate operational records and conducting thorough due diligence for third-party contracts and partnerships to prevent illicit financial activities.
-Encouraging immediate reporting of any unethical behaviour.
-Prioritizing STRACON's interests above personal gains for employees, directors, and shareholders, with disciplinary actions including possible termination for breaches of our ethical codes.
These measures are part of our comprehensive strategy, detailed in our Code of Ethics and the Manual for Preventing Corruption, Asset Laundering, and Financing of Terrorism, reinforcing our commitment to ethical business conduct.</t>
  </si>
  <si>
    <t>2. The entity may discuss the implementation of one or more of the following:
2.1 Key Organization for Economic Co-operation and Development (OECD) guidelines.
2.2 International Chamber of Commerce (ICC): Rules of Conduct against Extortion and Bribery.
2.3 Transparency International: Business Principles for Countering Bribery.
2.4 United Nations Global Compact: 10th Principle.
2.5 World Economic Forum (WEF): Partnering Against Corruption Initiative (PACI).</t>
  </si>
  <si>
    <t>a. Operations and suppliers considered to have significant risk for incidents of:</t>
  </si>
  <si>
    <t>AMECO does not support child labour, does not hire underage workers, and will not engage in business with suppliers that favor child labour.</t>
  </si>
  <si>
    <t>ii. young workers exposed to hazardous work.</t>
  </si>
  <si>
    <t>AMECO will not engage in business with suppliers that expose young workers to hazardous work.</t>
  </si>
  <si>
    <t>b. Operations and suppliers considered to have significant risk for incidents of child labor either in terms of:</t>
  </si>
  <si>
    <t>i. type of operation (such as manufacturing plant) and supplier.</t>
  </si>
  <si>
    <t>Does not apply</t>
  </si>
  <si>
    <t>ii. countries or geographic areas with operations and suppliers considered at risk.</t>
  </si>
  <si>
    <t xml:space="preserve">Robust HR practices to verify identify of job applicants.  Due diligence of our supplier/subcontractor partners. </t>
  </si>
  <si>
    <t>Proactively AMECO does not engage in activities that contribute to the effective abolition of child labour; however, it does avoid underage hires in all its operations.</t>
  </si>
  <si>
    <t>GRI 203-1</t>
  </si>
  <si>
    <t>a. Extent of development of significant infrastructure investments and services supported.</t>
  </si>
  <si>
    <t>AMECO provides investment in infrastructure and/or services for local communities when requested by its main clients (such as paddle courts for workers, lending their fire truck, and river shore cleaning, among others).</t>
  </si>
  <si>
    <t>b. Current or expected impacts on communities and local economies, including positive and negative impacts where relevant.</t>
  </si>
  <si>
    <t>These investments are contained within the Community Relations Plan that is included in the proposal our client approves. For the development of the Plan, the needs of the communities, the commitments of the client, the technical and economic feasibility, and the social impact are all taken into account.</t>
  </si>
  <si>
    <t>All investments and services are at the cost and charge of AMECO.</t>
  </si>
  <si>
    <t>Workers hired from the local community</t>
  </si>
  <si>
    <t>Local Community</t>
  </si>
  <si>
    <t xml:space="preserve">Male </t>
  </si>
  <si>
    <t>Outside Local Community</t>
  </si>
  <si>
    <t>City/Town resident where project or office is located.</t>
  </si>
  <si>
    <t xml:space="preserve">List the locations of operations and proven reserves where Indigenous Peoples are present and are, or may be, affected by the activities of the organization.	</t>
  </si>
  <si>
    <t xml:space="preserve">All of our project locations are near Indigenous community groups in both Mexico and Canada. </t>
  </si>
  <si>
    <t>Talent management (including training and pay)</t>
  </si>
  <si>
    <t>GRI 404-1</t>
  </si>
  <si>
    <t>a. Average hours of training that the organization’s employees have undertaken during the reporting period, by:</t>
  </si>
  <si>
    <t>The information is collected within the STRACON S.A. figures</t>
  </si>
  <si>
    <t>Trade</t>
  </si>
  <si>
    <t>Technical</t>
  </si>
  <si>
    <t>Administrative</t>
  </si>
  <si>
    <t>Manager/ Superintendent</t>
  </si>
  <si>
    <t>The Group Total is based on an average across all categories, as category breakdown was not available for all reporting companies.</t>
  </si>
  <si>
    <t>a. Type and scope of programs implemented and assistance provided to upgrade employee skills.</t>
  </si>
  <si>
    <t>All employees are provided induction training consistent with their work environment (site employees have more safety operational training, office employees review policies and procedures). Employees are reimbursed for certain external courses, training, and continuing education for professional designations, as approved by their manager, as appropriate for their position. Ongoing training on policies, safety procedures, and new industry standards as necessary.</t>
  </si>
  <si>
    <t>To develop the management and leadership skills of employees, we promote learning with a self-management approach. For example, we have the Learning à la Carte Program, through which we encourage employees to participate in various training sessions, workshops, and free courses from prestigious institutions worldwide. Additionally, we negotiate agreements with local educational institutions that extend benefits to employees and even their families. Prior to this, a training needs assessment is conducted by area and project, and the plan is executed throughout the year. Furthermore, with the goal of developing new leaders (STRACON S.A.), we have the Trainee Program, which aims to train young talent in our core areas so that, in the medium to long term, they can occupy key positions.</t>
  </si>
  <si>
    <t>Our Organizational Development area works on yearly training plans based on the gaps detected by each area manager (operations, maintenance, finance, human resources, procurement). During the year each area executes their training plan accordingly.
Also at the end of each year each one of the company areas provides HHRR with their request of required training, which is later used by our Organizational Development area, for the coming year.
During 2023, main training courses included the following topics: legal and inclusion, technical training, health protocols and safety</t>
  </si>
  <si>
    <t>b. Transition assistance programs provided to facilitate continued employability and the management of career endings resulting from retirement or termination of employment.</t>
  </si>
  <si>
    <t xml:space="preserve">Post-employment training may be offered to departing employees if appropriate, or if terminated employee negotiates it as part of severance package. </t>
  </si>
  <si>
    <t>For the managerial line, we offer an outplacement program with a consulting firm specialized in employability.</t>
  </si>
  <si>
    <t>None in place at the moment</t>
  </si>
  <si>
    <t>a. Percentage of total employees by gender and by employee category who received a regular performance and career development review during the reporting period.</t>
  </si>
  <si>
    <t>GRI 401-1</t>
  </si>
  <si>
    <t>Total Female New Hires</t>
  </si>
  <si>
    <t>4 (1%)</t>
  </si>
  <si>
    <t>301 (6%)</t>
  </si>
  <si>
    <t>32 (2%)</t>
  </si>
  <si>
    <t>24 (8%)</t>
  </si>
  <si>
    <t>371 (5%)</t>
  </si>
  <si>
    <t xml:space="preserve">    Female under 30 years</t>
  </si>
  <si>
    <t>101 (2%)</t>
  </si>
  <si>
    <t>8 (0%)</t>
  </si>
  <si>
    <t>113 (2%)</t>
  </si>
  <si>
    <t xml:space="preserve">    Female 30-50 years</t>
  </si>
  <si>
    <t>11 (2%)</t>
  </si>
  <si>
    <t>188 (4%)</t>
  </si>
  <si>
    <t>23 (1%)</t>
  </si>
  <si>
    <t>20 (7%)</t>
  </si>
  <si>
    <t>242 (3%)</t>
  </si>
  <si>
    <t xml:space="preserve">    Female over 50 years</t>
  </si>
  <si>
    <t>3 (1%)</t>
  </si>
  <si>
    <t>12 (0%)</t>
  </si>
  <si>
    <t>1 (0%)</t>
  </si>
  <si>
    <t>16 (0%)</t>
  </si>
  <si>
    <t>Total Male New Hires</t>
  </si>
  <si>
    <t>271 (61%)</t>
  </si>
  <si>
    <t>4845 (99%)</t>
  </si>
  <si>
    <t>557 (33%)</t>
  </si>
  <si>
    <t>158 (54%)</t>
  </si>
  <si>
    <t>5831 (79%)</t>
  </si>
  <si>
    <t xml:space="preserve">    Male under 30 years</t>
  </si>
  <si>
    <t>46 (10%)</t>
  </si>
  <si>
    <t>893 (18%)</t>
  </si>
  <si>
    <t>68 (4%)</t>
  </si>
  <si>
    <t>36 (12%)</t>
  </si>
  <si>
    <t>1043 (14%)</t>
  </si>
  <si>
    <t xml:space="preserve">    Male 30-50 years</t>
  </si>
  <si>
    <t>141 (32%)</t>
  </si>
  <si>
    <t>3539 (72%)</t>
  </si>
  <si>
    <t>387 (23%)</t>
  </si>
  <si>
    <t>105 (36%)</t>
  </si>
  <si>
    <t>4172 (57%)</t>
  </si>
  <si>
    <t xml:space="preserve">    Male over 50 years</t>
  </si>
  <si>
    <t>84 (19%)</t>
  </si>
  <si>
    <t>413 (8%)</t>
  </si>
  <si>
    <t>102 (6%)</t>
  </si>
  <si>
    <t>17 (6%)</t>
  </si>
  <si>
    <t>616 (8%)</t>
  </si>
  <si>
    <t>Total New Hires</t>
  </si>
  <si>
    <t>Total Female Turnover</t>
  </si>
  <si>
    <t>9 (2%)</t>
  </si>
  <si>
    <t>494 (10%)</t>
  </si>
  <si>
    <t>45 (3%)</t>
  </si>
  <si>
    <t>42 (14%)</t>
  </si>
  <si>
    <t>590 (8%)</t>
  </si>
  <si>
    <t>7 (2%)</t>
  </si>
  <si>
    <t>181 (4%)</t>
  </si>
  <si>
    <t>11 (1%)</t>
  </si>
  <si>
    <t>9 (3%)</t>
  </si>
  <si>
    <t>201 (3%)</t>
  </si>
  <si>
    <t>2 (0%)</t>
  </si>
  <si>
    <t>303 (6%)</t>
  </si>
  <si>
    <t>33 (11%)</t>
  </si>
  <si>
    <t>375 (5%)</t>
  </si>
  <si>
    <t>10 (0%)</t>
  </si>
  <si>
    <t>2(0%)</t>
  </si>
  <si>
    <t>14 (0%)</t>
  </si>
  <si>
    <t>Total Male Turnover</t>
  </si>
  <si>
    <t>172 (39%)</t>
  </si>
  <si>
    <t>7109 (145%)</t>
  </si>
  <si>
    <t>1009 (59%)</t>
  </si>
  <si>
    <t>202 (70%)</t>
  </si>
  <si>
    <t>8492 (115%)</t>
  </si>
  <si>
    <t>30 (7%)</t>
  </si>
  <si>
    <t>1085 (22%)</t>
  </si>
  <si>
    <t>123 (7%)</t>
  </si>
  <si>
    <t>35 (12%)</t>
  </si>
  <si>
    <t>1273 (17%)</t>
  </si>
  <si>
    <t>93 (21%)</t>
  </si>
  <si>
    <t>5407 (110%)</t>
  </si>
  <si>
    <t>701 (41%)</t>
  </si>
  <si>
    <t>146 (50%)</t>
  </si>
  <si>
    <t>6347 (86%)</t>
  </si>
  <si>
    <t>49 (11%)</t>
  </si>
  <si>
    <t>617 (13%)</t>
  </si>
  <si>
    <t>185 (11%)</t>
  </si>
  <si>
    <t>21 (7%)</t>
  </si>
  <si>
    <t>872 (12%)</t>
  </si>
  <si>
    <t>Total Turnover</t>
  </si>
  <si>
    <t>GRI 401-2</t>
  </si>
  <si>
    <t>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t>
  </si>
  <si>
    <t xml:space="preserve">Life insurance, disability, health, dental, parental leave, retirement savings, fitness reimbursement	</t>
  </si>
  <si>
    <t xml:space="preserve">Same as STRACON S.A.	</t>
  </si>
  <si>
    <t>b. The definition used for "significant locations of operation."</t>
  </si>
  <si>
    <t>Office, maintenance facility, and project sites</t>
  </si>
  <si>
    <t>AMECO operations in this report refer to all projects in Chile during 2023:
Sociedad Punta Lobos (Mina Kainita)
Lundin Mining (Caserones)
Antofagasta Minerals (Centinela, Pelambres, Antucoya, Zaldívar)
CODELCO (Andina and Salvador Divisions)
Capstone Copper (Mantoverde)
KGHM-South 32 (Sierra Gorda SCM)
Kinross (Mantos de Oro)</t>
  </si>
  <si>
    <t>a. Total number of employees that were entitled to parental leave, by gender</t>
  </si>
  <si>
    <t>b. Total number of employees that took parental leave, by gender</t>
  </si>
  <si>
    <t>c. Total number of employees that returned to work in the reporting period after parental leave ended, by gender</t>
  </si>
  <si>
    <t>d. Total number of employees that returned to work after parental leave ended that were still employed 12 months after their return to work, by gender</t>
  </si>
  <si>
    <t>e. Return to work and retention rates of employees that took parental leave, by gender</t>
  </si>
  <si>
    <t>Return to work rate: 100%
Retention rate: 72%</t>
  </si>
  <si>
    <t>Return to work rate: 100%
Retention rate: 71%</t>
  </si>
  <si>
    <t>a. Minimum number of weeks’ notice typically provided to employees and their representatives prior to the implementation of significant operational changes that could substantially affect them</t>
  </si>
  <si>
    <t>4 Weeks</t>
  </si>
  <si>
    <t>b. For organizations with collective bargaining agreements, report whether the notice period and provisions for consultation and negotiation are specified in collective agreements</t>
  </si>
  <si>
    <t>Number and duration of strikes and lockouts</t>
  </si>
  <si>
    <t>1. The entity shall disclose (1) the number of work stoppages involving 1,000 or more workers lasting one full shift or longer</t>
  </si>
  <si>
    <t>2. The entity shall disclose (2) the duration of strikes and lockouts as the total days idle because of work stoppages</t>
  </si>
  <si>
    <t>About STRCON Group, Pg. 3</t>
  </si>
  <si>
    <t>Our Business, pg. 5</t>
  </si>
  <si>
    <t>See Letter from CEO, Pg. ii</t>
  </si>
  <si>
    <t>About STRCON Group, pg. 3</t>
  </si>
  <si>
    <t>About This Report, pg. 2</t>
  </si>
  <si>
    <t>Board Structure, pg. 19</t>
  </si>
  <si>
    <t>Letter from the CEO, pg. ii</t>
  </si>
  <si>
    <t>Governance Systems and Policies, pg. 18</t>
  </si>
  <si>
    <t>Local Employment and Procurement, pg. 31</t>
  </si>
  <si>
    <t>Health, safety and welness, pg. 24</t>
  </si>
  <si>
    <t>Biodiversity, pg. 33</t>
  </si>
  <si>
    <t>Regulatory Compliance, pg. 21</t>
  </si>
  <si>
    <t>Board Structure, pg. 19; Diveristy, Equity and Inclusion, pg. 25</t>
  </si>
  <si>
    <t>Emissions Reduction, pg. 34</t>
  </si>
  <si>
    <t xml:space="preserve">Social Impact (Community Relations and Community Development) </t>
  </si>
  <si>
    <t>Operations and suppliers at significant risk for incidents of child labour</t>
  </si>
  <si>
    <t>i. Child labour.</t>
  </si>
  <si>
    <t>c. Measures taken by the organization in the reporting period intended to contribute to the effective abolition of child labour.</t>
  </si>
  <si>
    <t>c. Whether these investments and services are commercial, in kind, or pro bono engagements.</t>
  </si>
  <si>
    <t>As part of our sustainability policy, we seek to help develop the communities in the areas of influence of the projects where we operate. We apply infrastructure development through social responsibility initiatives, in which we include the improvement of infrastructure of schools, churches, community centres, recreational places. We also include infrastructure systems for technical irrigation, and water systems for human consumption, among others.</t>
  </si>
  <si>
    <t>All activities undertaken in collaboration with main clients have the objective of generating positive benefits to the local communities.</t>
  </si>
  <si>
    <t>Definition of "Local Community"</t>
  </si>
  <si>
    <t>"Local Community" refers to the people we employ from the areas of influence of the projects in which we operate.</t>
  </si>
  <si>
    <t>"Local Community" has been described as workers residing in the region in which the project is established. That being said, offices (Santiago) and operation centres (La Negra and Copiapó) have been excluded in this analysis.
"Local communities" for each project refers to the corresponding region in the following list:
SPL: Tarapaca Region
Caserones, Salvador, Mantoverde: Atacama Region
Antucoya, Zaldívar 
Centinela: Antofagasta Region
Andina: Valparaiso Region
Minera Los Pelambres: Coquimbo Region</t>
  </si>
  <si>
    <t>Total number and rate of new employee hires during the reporting period, by age group, gender and region</t>
  </si>
  <si>
    <t>In certain cases in the table above, the total percentages may seem high and even exceed 100%. The reason for it are various:
- The cyclical nature of work in the projects, and therefore of hiring: projects generally have personnel who leave (cease) in December and re-enter between February and March.
- Many individuals tend to rejoin the company, so this re-entry could be counted as a double entry. For example, a person joins in March, leaves in July, and rejoins in September.
- Many individuals rotate between projects after leaving, which can also be counted as a double entry.
- Finally, during the past year, we have had project or front starts where many individuals joined for a short period, meaning they left before the end of 2023.</t>
  </si>
  <si>
    <t>Total number and rate of employee turnover during the reporting period, by age group, gender and region</t>
  </si>
  <si>
    <t>Employees of Group companies enjoy a series of benefits, which we explain below: a) EPS - Private Medical Insurance, this benefit provided to staff consists of extensive coverage for general medical care, 
b) Employee Assistance Program on topics related to psychological support, assistance with personal legal issues not related to work, nutritional counselling, among others, 
c) Loans in cases of family emergencies, 
d) Study agreements with reputable institutions, 
e) Christmas bonus (gift card), 
f) Participation in activities on special and recreational dates, 
g) More Life Insurance, additional life insurance contracted by the company. 
Workers have conventional state health insurance. These benefits are transversal and apply to all projects and administrative offices of the operational companies STRACON S.A., STRACON Tech, and STRACON Engineering.</t>
  </si>
  <si>
    <t>1. Loans in case of need provided by AMECO 
2. Meal allowance
3. Transport allowance
4. Tickets
5. Leisure activities for workers 
6. Incentivo por desempeño 
7. Incentivo por Turno de noche
8. Anticipos Extraordinarios 
9. Gratificación
10. Salary adjustment for IPC
11. Salary revision 
12. Bank account 
13. Spot bonus program
14. Life insurance
15. Complementary health insurance 
16. Bonus for birth of child 
17. Death benefit upon death of a direct relative
18. Holiday bonus 
19. School bonus for employee's children or worker studies
20. Security safety glasses 
21. Christmas bonus and holiday celebration 
22. Christmas and Independence day bonuses 
Agreements:
1. Smart Fit gymnasium 
2. Los Andes Caja Compensación 
3. AMECO's Insurance Administration Organization 
4. Oncological agreement with FALP</t>
  </si>
  <si>
    <t>*Totals for these categories are based on available information, and therefore apply to the companies for which data is provided (i.e., excluding "N/A" responses)</t>
  </si>
  <si>
    <t xml:space="preserve">Data Tabels and Index - Sustainability Report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</si>
</sst>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0.0000"/>
    <numFmt numFmtId="166" formatCode="#,##0.0"/>
    <numFmt numFmtId="167" formatCode="0.0"/>
    <numFmt numFmtId="168" formatCode="&quot;$&quot;#,##0.00"/>
  </numFmts>
  <fonts count="4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rgb="FF000000"/>
      <name val="Calibri"/>
      <family val="2"/>
    </font>
    <font>
      <sz val="11"/>
      <name val="Arial"/>
      <family val="2"/>
    </font>
    <font>
      <sz val="11"/>
      <color rgb="FFFF0000"/>
      <name val="Calibri"/>
      <family val="2"/>
    </font>
    <font>
      <b/>
      <sz val="11"/>
      <color rgb="FF000000"/>
      <name val="Calibri"/>
      <family val="2"/>
    </font>
    <font>
      <b/>
      <sz val="11"/>
      <color rgb="FFFF0000"/>
      <name val="Calibri"/>
      <family val="2"/>
    </font>
    <font>
      <sz val="9"/>
      <color theme="1"/>
      <name val="Calibri"/>
      <family val="2"/>
    </font>
    <font>
      <b/>
      <sz val="11"/>
      <color theme="1"/>
      <name val="Calibri"/>
      <family val="2"/>
      <scheme val="minor"/>
    </font>
    <font>
      <sz val="11"/>
      <color rgb="FF000000"/>
      <name val="Calibri"/>
      <family val="2"/>
      <scheme val="minor"/>
    </font>
    <font>
      <sz val="11"/>
      <name val="Calibri"/>
      <family val="2"/>
      <scheme val="minor"/>
    </font>
    <font>
      <i/>
      <sz val="11"/>
      <color rgb="FF000000"/>
      <name val="Calibri"/>
      <family val="2"/>
      <scheme val="minor"/>
    </font>
    <font>
      <sz val="9"/>
      <color theme="1"/>
      <name val="Calibri"/>
      <family val="2"/>
      <scheme val="minor"/>
    </font>
    <font>
      <i/>
      <sz val="11"/>
      <color theme="1"/>
      <name val="Calibri"/>
      <family val="2"/>
      <scheme val="minor"/>
    </font>
    <font>
      <sz val="11"/>
      <color theme="9"/>
      <name val="Calibri"/>
      <family val="2"/>
      <scheme val="minor"/>
    </font>
    <font>
      <sz val="11"/>
      <name val="Calibri"/>
      <family val="2"/>
    </font>
    <font>
      <b/>
      <sz val="11"/>
      <name val="Calibri"/>
      <family val="2"/>
      <scheme val="minor"/>
    </font>
    <font>
      <u/>
      <sz val="11"/>
      <color theme="10"/>
      <name val="Arial"/>
      <family val="2"/>
    </font>
    <font>
      <sz val="10"/>
      <name val="Calibri"/>
      <family val="2"/>
    </font>
    <font>
      <b/>
      <sz val="14"/>
      <color theme="1"/>
      <name val="Arial"/>
      <family val="2"/>
    </font>
    <font>
      <sz val="11"/>
      <color theme="1"/>
      <name val="Arial"/>
      <family val="2"/>
    </font>
    <font>
      <sz val="11"/>
      <color theme="0"/>
      <name val="Arial"/>
      <family val="2"/>
    </font>
    <font>
      <b/>
      <sz val="10"/>
      <color theme="0"/>
      <name val="Calibri"/>
      <family val="2"/>
    </font>
    <font>
      <b/>
      <sz val="11"/>
      <color theme="0"/>
      <name val="Calibri"/>
      <family val="2"/>
      <scheme val="minor"/>
    </font>
    <font>
      <b/>
      <sz val="14"/>
      <color theme="0"/>
      <name val="Calibri"/>
      <family val="2"/>
      <scheme val="minor"/>
    </font>
    <font>
      <u/>
      <sz val="16"/>
      <color rgb="FF0E3E66"/>
      <name val="Calibri"/>
      <family val="2"/>
    </font>
    <font>
      <sz val="11"/>
      <color theme="0"/>
      <name val="Calibri"/>
      <family val="2"/>
      <scheme val="minor"/>
    </font>
    <font>
      <b/>
      <sz val="14"/>
      <color theme="0"/>
      <name val="Calibri (Body)"/>
    </font>
    <font>
      <b/>
      <sz val="14"/>
      <color theme="0"/>
      <name val="Arial"/>
      <family val="2"/>
    </font>
    <font>
      <b/>
      <sz val="9"/>
      <color theme="0"/>
      <name val="Arial"/>
      <family val="2"/>
    </font>
    <font>
      <b/>
      <sz val="8"/>
      <color theme="0"/>
      <name val="Arial"/>
      <family val="2"/>
    </font>
    <font>
      <b/>
      <sz val="12"/>
      <name val="Calibri"/>
      <family val="2"/>
      <scheme val="minor"/>
    </font>
    <font>
      <b/>
      <sz val="11"/>
      <color rgb="FF000000"/>
      <name val="Calibri"/>
      <family val="2"/>
      <scheme val="minor"/>
    </font>
    <font>
      <sz val="16"/>
      <color theme="0"/>
      <name val="Arial"/>
      <family val="2"/>
    </font>
    <font>
      <sz val="11"/>
      <color rgb="FF222222"/>
      <name val="Calibri"/>
      <family val="2"/>
      <scheme val="minor"/>
    </font>
    <font>
      <sz val="10"/>
      <color rgb="FF000000"/>
      <name val="Calibri"/>
      <family val="2"/>
    </font>
    <font>
      <sz val="8"/>
      <color theme="1"/>
      <name val="Calibri"/>
      <family val="2"/>
    </font>
    <font>
      <sz val="10"/>
      <color theme="1"/>
      <name val="Calibri"/>
      <family val="2"/>
      <scheme val="minor"/>
    </font>
  </fonts>
  <fills count="16">
    <fill>
      <patternFill patternType="none"/>
    </fill>
    <fill>
      <patternFill patternType="gray125"/>
    </fill>
    <fill>
      <patternFill patternType="solid">
        <fgColor theme="0"/>
        <bgColor theme="0"/>
      </patternFill>
    </fill>
    <fill>
      <patternFill patternType="solid">
        <fgColor rgb="FFFAF9F9"/>
        <bgColor rgb="FFFAF9F9"/>
      </patternFill>
    </fill>
    <fill>
      <patternFill patternType="solid">
        <fgColor rgb="FFF2F2F2"/>
        <bgColor indexed="64"/>
      </patternFill>
    </fill>
    <fill>
      <patternFill patternType="solid">
        <fgColor rgb="FFFFFFFF"/>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rgb="FFF2F2F2"/>
        <bgColor rgb="FF000000"/>
      </patternFill>
    </fill>
    <fill>
      <patternFill patternType="solid">
        <fgColor rgb="FFECECEC"/>
        <bgColor indexed="64"/>
      </patternFill>
    </fill>
    <fill>
      <patternFill patternType="solid">
        <fgColor rgb="FF15284B"/>
        <bgColor indexed="64"/>
      </patternFill>
    </fill>
    <fill>
      <patternFill patternType="solid">
        <fgColor rgb="FFF42534"/>
        <bgColor indexed="64"/>
      </patternFill>
    </fill>
    <fill>
      <patternFill patternType="solid">
        <fgColor rgb="FF57C9E8"/>
        <bgColor indexed="64"/>
      </patternFill>
    </fill>
    <fill>
      <patternFill patternType="solid">
        <fgColor rgb="FF57C9E8"/>
        <bgColor rgb="FFD8D8D8"/>
      </patternFill>
    </fill>
    <fill>
      <patternFill patternType="solid">
        <fgColor rgb="FFFFE01E"/>
        <bgColor theme="0"/>
      </patternFill>
    </fill>
    <fill>
      <patternFill patternType="solid">
        <fgColor rgb="FF57C9E8"/>
        <bgColor theme="0"/>
      </patternFill>
    </fill>
  </fills>
  <borders count="27">
    <border>
      <left/>
      <right/>
      <top/>
      <bottom/>
      <diagonal/>
    </border>
    <border>
      <left/>
      <right/>
      <top/>
      <bottom style="medium">
        <color rgb="FF000000"/>
      </bottom>
      <diagonal/>
    </border>
    <border>
      <left/>
      <right/>
      <top style="thin">
        <color rgb="FF000000"/>
      </top>
      <bottom/>
      <diagonal/>
    </border>
    <border>
      <left/>
      <right/>
      <top style="thin">
        <color rgb="FF000000"/>
      </top>
      <bottom style="medium">
        <color rgb="FF000000"/>
      </bottom>
      <diagonal/>
    </border>
    <border>
      <left/>
      <right/>
      <top style="thin">
        <color rgb="FF000000"/>
      </top>
      <bottom style="thin">
        <color rgb="FF000000"/>
      </bottom>
      <diagonal/>
    </border>
    <border>
      <left/>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top style="thin">
        <color rgb="FF000000"/>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rgb="FF000000"/>
      </bottom>
      <diagonal/>
    </border>
    <border>
      <left/>
      <right/>
      <top style="thin">
        <color indexed="64"/>
      </top>
      <bottom/>
      <diagonal/>
    </border>
    <border>
      <left/>
      <right/>
      <top style="thin">
        <color indexed="64"/>
      </top>
      <bottom style="thin">
        <color indexed="64"/>
      </bottom>
      <diagonal/>
    </border>
    <border>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rgb="FF0E3E66"/>
      </top>
      <bottom style="thin">
        <color rgb="FF0E3E66"/>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rgb="FF000000"/>
      </bottom>
      <diagonal/>
    </border>
    <border>
      <left/>
      <right/>
      <top style="medium">
        <color indexed="64"/>
      </top>
      <bottom style="thin">
        <color rgb="FF000000"/>
      </bottom>
      <diagonal/>
    </border>
  </borders>
  <cellStyleXfs count="4">
    <xf numFmtId="0" fontId="0" fillId="0" borderId="0"/>
    <xf numFmtId="0" fontId="5" fillId="0" borderId="5"/>
    <xf numFmtId="0" fontId="25" fillId="0" borderId="0" applyNumberFormat="0" applyFill="0" applyBorder="0" applyAlignment="0" applyProtection="0"/>
    <xf numFmtId="9" fontId="28" fillId="0" borderId="0" applyFont="0" applyFill="0" applyBorder="0" applyAlignment="0" applyProtection="0"/>
  </cellStyleXfs>
  <cellXfs count="428">
    <xf numFmtId="0" fontId="0" fillId="0" borderId="0" xfId="0"/>
    <xf numFmtId="0" fontId="12" fillId="0" borderId="0" xfId="0" applyFont="1" applyAlignment="1">
      <alignment horizontal="left" vertical="center" wrapText="1"/>
    </xf>
    <xf numFmtId="0" fontId="7" fillId="0" borderId="0" xfId="0" applyFont="1"/>
    <xf numFmtId="0" fontId="6" fillId="0" borderId="0" xfId="0" applyFont="1" applyAlignment="1">
      <alignment vertical="top" wrapText="1"/>
    </xf>
    <xf numFmtId="0" fontId="0" fillId="0" borderId="0" xfId="0" applyAlignment="1">
      <alignment wrapText="1"/>
    </xf>
    <xf numFmtId="0" fontId="17" fillId="0" borderId="5" xfId="0" applyFont="1" applyBorder="1" applyAlignment="1">
      <alignment vertical="center" wrapText="1"/>
    </xf>
    <xf numFmtId="0" fontId="7" fillId="0" borderId="0" xfId="0" applyFont="1" applyAlignment="1">
      <alignment vertical="center"/>
    </xf>
    <xf numFmtId="0" fontId="0" fillId="0" borderId="0" xfId="0" applyAlignment="1">
      <alignment vertical="center"/>
    </xf>
    <xf numFmtId="3" fontId="14" fillId="0" borderId="0" xfId="0" applyNumberFormat="1" applyFont="1" applyAlignment="1">
      <alignment horizontal="right" vertical="center"/>
    </xf>
    <xf numFmtId="9" fontId="14" fillId="0" borderId="0" xfId="0" applyNumberFormat="1" applyFont="1" applyAlignment="1">
      <alignment horizontal="right" vertical="center"/>
    </xf>
    <xf numFmtId="0" fontId="0" fillId="0" borderId="5" xfId="0" applyBorder="1"/>
    <xf numFmtId="0" fontId="6" fillId="0" borderId="0" xfId="0" applyFont="1" applyAlignment="1">
      <alignment vertical="top"/>
    </xf>
    <xf numFmtId="0" fontId="5" fillId="0" borderId="0" xfId="0" applyFont="1"/>
    <xf numFmtId="0" fontId="0" fillId="0" borderId="5" xfId="0" applyBorder="1" applyAlignment="1">
      <alignment wrapText="1"/>
    </xf>
    <xf numFmtId="0" fontId="11" fillId="0" borderId="5" xfId="0" applyFont="1" applyBorder="1" applyAlignment="1">
      <alignment vertical="center"/>
    </xf>
    <xf numFmtId="0" fontId="8" fillId="0" borderId="5" xfId="0" applyFont="1" applyBorder="1" applyAlignment="1">
      <alignment horizontal="left" vertical="center" wrapText="1"/>
    </xf>
    <xf numFmtId="3" fontId="10" fillId="0" borderId="5" xfId="0" applyNumberFormat="1" applyFont="1" applyBorder="1" applyAlignment="1">
      <alignment horizontal="center" vertical="center"/>
    </xf>
    <xf numFmtId="0" fontId="8" fillId="0" borderId="4" xfId="0" applyFont="1" applyBorder="1" applyAlignment="1">
      <alignment horizontal="center" vertical="center"/>
    </xf>
    <xf numFmtId="3" fontId="8" fillId="2" borderId="4" xfId="0" applyNumberFormat="1" applyFont="1" applyFill="1" applyBorder="1" applyAlignment="1">
      <alignment horizontal="center" vertical="center" wrapText="1"/>
    </xf>
    <xf numFmtId="3" fontId="8" fillId="0" borderId="4" xfId="0" applyNumberFormat="1" applyFont="1" applyBorder="1" applyAlignment="1">
      <alignment horizontal="center" vertical="center"/>
    </xf>
    <xf numFmtId="4" fontId="8" fillId="2" borderId="4" xfId="0" applyNumberFormat="1" applyFont="1" applyFill="1" applyBorder="1" applyAlignment="1">
      <alignment horizontal="center" vertical="center" wrapText="1"/>
    </xf>
    <xf numFmtId="4" fontId="8" fillId="0" borderId="4" xfId="0" applyNumberFormat="1" applyFont="1" applyBorder="1" applyAlignment="1">
      <alignment horizontal="center" vertical="center"/>
    </xf>
    <xf numFmtId="0" fontId="23" fillId="4" borderId="4"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8" fillId="4" borderId="4" xfId="0" applyFont="1" applyFill="1" applyBorder="1" applyAlignment="1">
      <alignment vertical="center" wrapText="1"/>
    </xf>
    <xf numFmtId="0" fontId="8" fillId="4" borderId="6" xfId="0" applyFont="1" applyFill="1" applyBorder="1" applyAlignment="1">
      <alignment horizontal="left" vertical="center" wrapText="1"/>
    </xf>
    <xf numFmtId="0" fontId="8" fillId="4" borderId="4" xfId="0" applyFont="1" applyFill="1" applyBorder="1" applyAlignment="1">
      <alignment horizontal="left" vertical="center" wrapText="1"/>
    </xf>
    <xf numFmtId="0" fontId="10" fillId="4" borderId="6" xfId="0" applyFont="1" applyFill="1" applyBorder="1" applyAlignment="1">
      <alignment horizontal="left" vertical="center" wrapText="1"/>
    </xf>
    <xf numFmtId="0" fontId="10" fillId="4" borderId="4" xfId="0" applyFont="1" applyFill="1" applyBorder="1" applyAlignment="1">
      <alignment vertical="center" wrapText="1"/>
    </xf>
    <xf numFmtId="0" fontId="9" fillId="4" borderId="6" xfId="0" applyFont="1" applyFill="1" applyBorder="1" applyAlignment="1">
      <alignment horizontal="center" wrapText="1"/>
    </xf>
    <xf numFmtId="0" fontId="8" fillId="0" borderId="4" xfId="0" applyFont="1" applyBorder="1" applyAlignment="1">
      <alignment horizontal="left" vertical="center" wrapText="1"/>
    </xf>
    <xf numFmtId="0" fontId="9" fillId="4" borderId="4" xfId="0" applyFont="1" applyFill="1" applyBorder="1" applyAlignment="1">
      <alignment vertical="center" wrapText="1"/>
    </xf>
    <xf numFmtId="0" fontId="0" fillId="0" borderId="15" xfId="0" applyBorder="1"/>
    <xf numFmtId="0" fontId="0" fillId="0" borderId="14" xfId="0" applyBorder="1"/>
    <xf numFmtId="0" fontId="0" fillId="0" borderId="16" xfId="0" applyBorder="1"/>
    <xf numFmtId="0" fontId="11" fillId="0" borderId="0" xfId="0" applyFont="1" applyAlignment="1">
      <alignment wrapText="1"/>
    </xf>
    <xf numFmtId="0" fontId="11" fillId="0" borderId="0" xfId="0" applyFont="1"/>
    <xf numFmtId="0" fontId="24" fillId="0" borderId="5" xfId="0" applyFont="1" applyBorder="1" applyAlignment="1" applyProtection="1">
      <alignment vertical="center"/>
      <protection hidden="1"/>
    </xf>
    <xf numFmtId="0" fontId="24" fillId="0" borderId="5" xfId="0" applyFont="1" applyBorder="1" applyAlignment="1" applyProtection="1">
      <alignment horizontal="center" vertical="center"/>
      <protection hidden="1"/>
    </xf>
    <xf numFmtId="0" fontId="31" fillId="0" borderId="5" xfId="0" applyFont="1" applyBorder="1" applyAlignment="1" applyProtection="1">
      <alignment vertical="center"/>
      <protection hidden="1"/>
    </xf>
    <xf numFmtId="0" fontId="32" fillId="0" borderId="5" xfId="0" applyFont="1" applyBorder="1" applyAlignment="1" applyProtection="1">
      <alignment vertical="center"/>
      <protection hidden="1"/>
    </xf>
    <xf numFmtId="0" fontId="31" fillId="0" borderId="5" xfId="0" applyFont="1" applyBorder="1" applyAlignment="1" applyProtection="1">
      <alignment horizontal="center" vertical="center"/>
      <protection hidden="1"/>
    </xf>
    <xf numFmtId="0" fontId="33" fillId="0" borderId="5" xfId="2" applyFont="1" applyBorder="1"/>
    <xf numFmtId="0" fontId="8" fillId="4" borderId="4" xfId="0" applyFont="1" applyFill="1" applyBorder="1" applyAlignment="1">
      <alignment vertical="center"/>
    </xf>
    <xf numFmtId="0" fontId="0" fillId="0" borderId="5" xfId="0" applyBorder="1" applyAlignment="1">
      <alignment vertical="center"/>
    </xf>
    <xf numFmtId="0" fontId="8" fillId="0" borderId="4" xfId="0" applyFont="1" applyBorder="1" applyAlignment="1">
      <alignment vertical="center"/>
    </xf>
    <xf numFmtId="0" fontId="33" fillId="0" borderId="13" xfId="2" applyFont="1" applyBorder="1" applyAlignment="1">
      <alignment vertical="center"/>
    </xf>
    <xf numFmtId="0" fontId="33" fillId="0" borderId="5" xfId="2" applyFont="1" applyBorder="1" applyAlignment="1">
      <alignment vertical="center"/>
    </xf>
    <xf numFmtId="0" fontId="17" fillId="4" borderId="4"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3" fillId="4" borderId="4" xfId="0" applyFont="1" applyFill="1" applyBorder="1" applyAlignment="1">
      <alignment vertical="center" wrapText="1"/>
    </xf>
    <xf numFmtId="0" fontId="9" fillId="4" borderId="6" xfId="0" applyFont="1" applyFill="1" applyBorder="1" applyAlignment="1">
      <alignment horizontal="center" vertical="center" wrapText="1"/>
    </xf>
    <xf numFmtId="0" fontId="8" fillId="4" borderId="0" xfId="0" applyFont="1" applyFill="1" applyAlignment="1">
      <alignment vertical="center" wrapText="1"/>
    </xf>
    <xf numFmtId="0" fontId="15" fillId="0" borderId="0" xfId="0" applyFont="1" applyAlignment="1">
      <alignment vertical="center"/>
    </xf>
    <xf numFmtId="0" fontId="8" fillId="4" borderId="6" xfId="0" applyFont="1" applyFill="1" applyBorder="1" applyAlignment="1">
      <alignment vertical="center" wrapText="1"/>
    </xf>
    <xf numFmtId="0" fontId="8" fillId="0" borderId="5" xfId="0" applyFont="1" applyBorder="1" applyAlignment="1">
      <alignment vertical="center" wrapText="1"/>
    </xf>
    <xf numFmtId="3" fontId="8" fillId="0" borderId="5" xfId="0" applyNumberFormat="1" applyFont="1" applyBorder="1" applyAlignment="1">
      <alignment vertical="center" wrapText="1"/>
    </xf>
    <xf numFmtId="0" fontId="10" fillId="8" borderId="6" xfId="0" applyFont="1" applyFill="1" applyBorder="1" applyAlignment="1">
      <alignment vertical="center"/>
    </xf>
    <xf numFmtId="0" fontId="19" fillId="4" borderId="4" xfId="0" applyFont="1" applyFill="1" applyBorder="1" applyAlignment="1">
      <alignment horizontal="left" vertical="center" wrapText="1"/>
    </xf>
    <xf numFmtId="0" fontId="21" fillId="4" borderId="6" xfId="0" applyFont="1" applyFill="1" applyBorder="1" applyAlignment="1">
      <alignment horizontal="left" vertical="center"/>
    </xf>
    <xf numFmtId="0" fontId="21" fillId="4" borderId="4" xfId="0" applyFont="1" applyFill="1" applyBorder="1" applyAlignment="1">
      <alignment horizontal="left" vertical="center"/>
    </xf>
    <xf numFmtId="0" fontId="21" fillId="4" borderId="4" xfId="0" applyFont="1" applyFill="1" applyBorder="1" applyAlignment="1">
      <alignment vertical="center"/>
    </xf>
    <xf numFmtId="0" fontId="19" fillId="0" borderId="5" xfId="0" applyFont="1" applyBorder="1" applyAlignment="1">
      <alignment horizontal="left" vertical="center" wrapText="1"/>
    </xf>
    <xf numFmtId="3" fontId="17" fillId="4" borderId="4" xfId="0" applyNumberFormat="1" applyFont="1" applyFill="1" applyBorder="1" applyAlignment="1">
      <alignment horizontal="left" vertical="center" wrapText="1"/>
    </xf>
    <xf numFmtId="4" fontId="17" fillId="4" borderId="6" xfId="0" applyNumberFormat="1" applyFont="1" applyFill="1" applyBorder="1" applyAlignment="1">
      <alignment horizontal="left" vertical="center" wrapText="1"/>
    </xf>
    <xf numFmtId="0" fontId="22" fillId="4" borderId="6" xfId="0" applyFont="1" applyFill="1" applyBorder="1" applyAlignment="1">
      <alignment horizontal="left" vertical="center" wrapText="1"/>
    </xf>
    <xf numFmtId="0" fontId="21" fillId="4" borderId="6" xfId="0" applyFont="1" applyFill="1" applyBorder="1" applyAlignment="1">
      <alignment vertical="center"/>
    </xf>
    <xf numFmtId="0" fontId="21" fillId="4" borderId="3" xfId="0" applyFont="1" applyFill="1" applyBorder="1" applyAlignment="1">
      <alignment vertical="center"/>
    </xf>
    <xf numFmtId="0" fontId="16" fillId="3" borderId="1" xfId="0" applyFont="1" applyFill="1" applyBorder="1" applyAlignment="1">
      <alignment vertical="center"/>
    </xf>
    <xf numFmtId="3" fontId="16" fillId="3" borderId="1" xfId="0" applyNumberFormat="1" applyFont="1" applyFill="1" applyBorder="1" applyAlignment="1">
      <alignment horizontal="center" vertical="center" wrapText="1"/>
    </xf>
    <xf numFmtId="0" fontId="16" fillId="4" borderId="1" xfId="0" applyFont="1" applyFill="1" applyBorder="1" applyAlignment="1">
      <alignment vertical="center"/>
    </xf>
    <xf numFmtId="0" fontId="26" fillId="6" borderId="7" xfId="0" applyFont="1" applyFill="1" applyBorder="1" applyAlignment="1" applyProtection="1">
      <alignment horizontal="left" vertical="center" wrapText="1"/>
      <protection locked="0"/>
    </xf>
    <xf numFmtId="0" fontId="26" fillId="6" borderId="10" xfId="0" applyFont="1" applyFill="1" applyBorder="1" applyAlignment="1" applyProtection="1">
      <alignment horizontal="left" vertical="center" wrapText="1"/>
      <protection locked="0"/>
    </xf>
    <xf numFmtId="0" fontId="26" fillId="6" borderId="11" xfId="0" applyFont="1" applyFill="1" applyBorder="1" applyAlignment="1" applyProtection="1">
      <alignment horizontal="left" vertical="center" wrapText="1"/>
      <protection locked="0"/>
    </xf>
    <xf numFmtId="3" fontId="18" fillId="0" borderId="5" xfId="0" applyNumberFormat="1" applyFont="1" applyBorder="1" applyAlignment="1">
      <alignment horizontal="left" vertical="center" wrapText="1"/>
    </xf>
    <xf numFmtId="3" fontId="18" fillId="0" borderId="5" xfId="0" applyNumberFormat="1" applyFont="1" applyBorder="1" applyAlignment="1">
      <alignment vertical="center" wrapText="1"/>
    </xf>
    <xf numFmtId="0" fontId="8" fillId="0" borderId="7" xfId="0" applyFont="1" applyBorder="1" applyAlignment="1">
      <alignment vertical="center" wrapText="1"/>
    </xf>
    <xf numFmtId="0" fontId="8" fillId="4" borderId="2" xfId="0" applyFont="1" applyFill="1" applyBorder="1" applyAlignment="1">
      <alignment vertical="center" wrapText="1"/>
    </xf>
    <xf numFmtId="0" fontId="8" fillId="4" borderId="13" xfId="0" applyFont="1" applyFill="1" applyBorder="1" applyAlignment="1">
      <alignment horizontal="left" vertical="center" wrapText="1"/>
    </xf>
    <xf numFmtId="3" fontId="25" fillId="0" borderId="5" xfId="2" applyNumberFormat="1" applyBorder="1" applyAlignment="1">
      <alignment horizontal="left" vertical="center" wrapText="1"/>
    </xf>
    <xf numFmtId="164" fontId="26" fillId="6" borderId="7" xfId="0" applyNumberFormat="1" applyFont="1" applyFill="1" applyBorder="1" applyAlignment="1" applyProtection="1">
      <alignment horizontal="center" vertical="center" wrapText="1"/>
      <protection locked="0"/>
    </xf>
    <xf numFmtId="0" fontId="26" fillId="6" borderId="7" xfId="0" applyFont="1" applyFill="1" applyBorder="1" applyAlignment="1" applyProtection="1">
      <alignment horizontal="center" vertical="center" wrapText="1"/>
      <protection locked="0"/>
    </xf>
    <xf numFmtId="0" fontId="26" fillId="6" borderId="7" xfId="0" applyFont="1" applyFill="1" applyBorder="1" applyAlignment="1" applyProtection="1">
      <alignment horizontal="center" vertical="center"/>
      <protection locked="0"/>
    </xf>
    <xf numFmtId="0" fontId="26" fillId="7" borderId="7" xfId="0" applyFont="1" applyFill="1" applyBorder="1" applyAlignment="1" applyProtection="1">
      <alignment horizontal="center" vertical="center" wrapText="1"/>
      <protection locked="0"/>
    </xf>
    <xf numFmtId="0" fontId="17" fillId="4" borderId="2" xfId="0" applyFont="1" applyFill="1" applyBorder="1" applyAlignment="1">
      <alignment horizontal="left" vertical="center" wrapText="1"/>
    </xf>
    <xf numFmtId="3" fontId="25" fillId="0" borderId="5" xfId="2" applyNumberFormat="1" applyFill="1" applyBorder="1" applyAlignment="1">
      <alignment horizontal="left" vertical="center" wrapText="1"/>
    </xf>
    <xf numFmtId="0" fontId="28" fillId="0" borderId="0" xfId="0" applyFont="1"/>
    <xf numFmtId="3" fontId="18" fillId="0" borderId="5" xfId="0" applyNumberFormat="1" applyFont="1" applyBorder="1" applyAlignment="1">
      <alignment horizontal="center" vertical="center" wrapText="1"/>
    </xf>
    <xf numFmtId="0" fontId="26" fillId="6" borderId="19" xfId="0" applyFont="1" applyFill="1" applyBorder="1" applyAlignment="1" applyProtection="1">
      <alignment horizontal="center" vertical="center" wrapText="1"/>
      <protection locked="0"/>
    </xf>
    <xf numFmtId="0" fontId="17" fillId="4" borderId="13" xfId="0" applyFont="1" applyFill="1" applyBorder="1" applyAlignment="1">
      <alignment horizontal="left" vertical="center" wrapText="1"/>
    </xf>
    <xf numFmtId="3" fontId="18" fillId="0" borderId="13"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0" fontId="26" fillId="6" borderId="19" xfId="0" applyFont="1" applyFill="1" applyBorder="1" applyAlignment="1" applyProtection="1">
      <alignment horizontal="left" vertical="center" wrapText="1"/>
      <protection locked="0"/>
    </xf>
    <xf numFmtId="0" fontId="26" fillId="6" borderId="19" xfId="0" applyFont="1" applyFill="1" applyBorder="1" applyAlignment="1" applyProtection="1">
      <alignment horizontal="center" vertical="center"/>
      <protection locked="0"/>
    </xf>
    <xf numFmtId="3" fontId="18" fillId="0" borderId="24" xfId="0" applyNumberFormat="1" applyFont="1" applyBorder="1" applyAlignment="1">
      <alignment horizontal="center" vertical="center" wrapText="1"/>
    </xf>
    <xf numFmtId="0" fontId="8" fillId="4" borderId="24" xfId="0" applyFont="1" applyFill="1" applyBorder="1" applyAlignment="1">
      <alignment vertical="center" wrapText="1"/>
    </xf>
    <xf numFmtId="0" fontId="16" fillId="4" borderId="5" xfId="0" applyFont="1" applyFill="1" applyBorder="1" applyAlignment="1">
      <alignment horizontal="center" vertical="center" wrapText="1"/>
    </xf>
    <xf numFmtId="3" fontId="16" fillId="0" borderId="13" xfId="0" applyNumberFormat="1" applyFont="1" applyBorder="1" applyAlignment="1">
      <alignment horizontal="center" vertical="center" wrapText="1"/>
    </xf>
    <xf numFmtId="0" fontId="10" fillId="8" borderId="18" xfId="0" applyFont="1" applyFill="1" applyBorder="1" applyAlignment="1">
      <alignment vertical="center"/>
    </xf>
    <xf numFmtId="0" fontId="9" fillId="4" borderId="6" xfId="0" applyFont="1" applyFill="1" applyBorder="1" applyAlignment="1">
      <alignment vertical="center" wrapText="1"/>
    </xf>
    <xf numFmtId="0" fontId="10" fillId="4" borderId="24" xfId="0" applyFont="1" applyFill="1" applyBorder="1" applyAlignment="1">
      <alignment horizontal="left" vertical="center" wrapText="1"/>
    </xf>
    <xf numFmtId="3" fontId="9" fillId="0" borderId="6" xfId="0" applyNumberFormat="1" applyFont="1" applyBorder="1" applyAlignment="1">
      <alignment vertical="center"/>
    </xf>
    <xf numFmtId="0" fontId="8" fillId="0" borderId="4" xfId="0" applyFont="1" applyBorder="1" applyAlignment="1">
      <alignment horizontal="left" vertical="top" wrapText="1"/>
    </xf>
    <xf numFmtId="0" fontId="23" fillId="0" borderId="4" xfId="0" applyFont="1" applyBorder="1" applyAlignment="1">
      <alignment horizontal="left" vertical="top" wrapText="1"/>
    </xf>
    <xf numFmtId="3" fontId="23" fillId="0" borderId="13" xfId="0" applyNumberFormat="1" applyFont="1" applyBorder="1" applyAlignment="1">
      <alignment vertical="center" wrapText="1"/>
    </xf>
    <xf numFmtId="3" fontId="18" fillId="0" borderId="9" xfId="0" applyNumberFormat="1" applyFont="1" applyBorder="1" applyAlignment="1">
      <alignment vertical="center" wrapText="1"/>
    </xf>
    <xf numFmtId="3" fontId="9" fillId="3" borderId="5" xfId="0" applyNumberFormat="1" applyFont="1" applyFill="1" applyBorder="1" applyAlignment="1">
      <alignment horizontal="center" vertical="center" wrapText="1"/>
    </xf>
    <xf numFmtId="0" fontId="10" fillId="4" borderId="5" xfId="0" applyFont="1" applyFill="1" applyBorder="1" applyAlignment="1">
      <alignment vertical="center" wrapText="1"/>
    </xf>
    <xf numFmtId="3" fontId="18" fillId="0" borderId="13" xfId="0" applyNumberFormat="1" applyFont="1" applyBorder="1" applyAlignment="1">
      <alignment vertical="center" wrapText="1"/>
    </xf>
    <xf numFmtId="3" fontId="18" fillId="5" borderId="13" xfId="0" applyNumberFormat="1" applyFont="1" applyFill="1" applyBorder="1" applyAlignment="1">
      <alignment vertical="center" wrapText="1"/>
    </xf>
    <xf numFmtId="3" fontId="18" fillId="5" borderId="5" xfId="0" applyNumberFormat="1" applyFont="1" applyFill="1" applyBorder="1" applyAlignment="1">
      <alignment vertical="center" wrapText="1"/>
    </xf>
    <xf numFmtId="3" fontId="17" fillId="0" borderId="9" xfId="0" applyNumberFormat="1" applyFont="1" applyBorder="1" applyAlignment="1">
      <alignment vertical="center" wrapText="1"/>
    </xf>
    <xf numFmtId="3" fontId="17" fillId="0" borderId="13" xfId="0" applyNumberFormat="1" applyFont="1" applyBorder="1" applyAlignment="1">
      <alignment vertical="center" wrapText="1"/>
    </xf>
    <xf numFmtId="3" fontId="10" fillId="0" borderId="5" xfId="0" applyNumberFormat="1" applyFont="1" applyBorder="1" applyAlignment="1">
      <alignment vertical="center" wrapText="1"/>
    </xf>
    <xf numFmtId="3" fontId="25" fillId="0" borderId="5" xfId="2" applyNumberFormat="1" applyBorder="1" applyAlignment="1">
      <alignment horizontal="center" vertical="center" wrapText="1"/>
    </xf>
    <xf numFmtId="0" fontId="8" fillId="9" borderId="7" xfId="0" applyFont="1" applyFill="1" applyBorder="1" applyAlignment="1">
      <alignment vertical="center" wrapText="1"/>
    </xf>
    <xf numFmtId="0" fontId="10" fillId="4" borderId="13" xfId="0" applyFont="1" applyFill="1" applyBorder="1" applyAlignment="1">
      <alignment vertical="center"/>
    </xf>
    <xf numFmtId="0" fontId="10" fillId="4" borderId="13" xfId="0" applyFont="1" applyFill="1" applyBorder="1" applyAlignment="1">
      <alignment vertical="center" wrapText="1"/>
    </xf>
    <xf numFmtId="165" fontId="10" fillId="0" borderId="12" xfId="0" applyNumberFormat="1" applyFont="1" applyBorder="1" applyAlignment="1">
      <alignment vertical="center" wrapText="1"/>
    </xf>
    <xf numFmtId="0" fontId="8" fillId="0" borderId="10" xfId="0" applyFont="1" applyBorder="1" applyAlignment="1">
      <alignment vertical="center" wrapText="1"/>
    </xf>
    <xf numFmtId="0" fontId="10" fillId="4" borderId="2" xfId="0" applyFont="1" applyFill="1" applyBorder="1" applyAlignment="1">
      <alignment vertical="center" wrapText="1"/>
    </xf>
    <xf numFmtId="0" fontId="17" fillId="4" borderId="8" xfId="0" applyFont="1" applyFill="1" applyBorder="1" applyAlignment="1">
      <alignment vertical="center" wrapText="1"/>
    </xf>
    <xf numFmtId="0" fontId="8" fillId="0" borderId="19" xfId="0" applyFont="1" applyBorder="1" applyAlignment="1">
      <alignment vertical="center" wrapText="1"/>
    </xf>
    <xf numFmtId="0" fontId="0" fillId="0" borderId="14" xfId="0" applyBorder="1" applyAlignment="1">
      <alignment vertical="center"/>
    </xf>
    <xf numFmtId="0" fontId="0" fillId="0" borderId="16" xfId="0" applyBorder="1" applyAlignment="1">
      <alignment vertical="center"/>
    </xf>
    <xf numFmtId="0" fontId="30" fillId="10" borderId="5" xfId="0" applyFont="1" applyFill="1" applyBorder="1" applyAlignment="1">
      <alignment horizontal="center" vertical="center"/>
    </xf>
    <xf numFmtId="0" fontId="30" fillId="10" borderId="14" xfId="0" applyFont="1" applyFill="1" applyBorder="1" applyAlignment="1">
      <alignment horizontal="center" vertical="center"/>
    </xf>
    <xf numFmtId="0" fontId="30" fillId="10" borderId="16" xfId="0" applyFont="1" applyFill="1" applyBorder="1" applyAlignment="1">
      <alignment horizontal="center" vertical="center"/>
    </xf>
    <xf numFmtId="0" fontId="32" fillId="11" borderId="5" xfId="0" applyFont="1" applyFill="1" applyBorder="1" applyAlignment="1" applyProtection="1">
      <alignment vertical="center"/>
      <protection hidden="1"/>
    </xf>
    <xf numFmtId="0" fontId="31" fillId="11" borderId="5" xfId="0" applyFont="1" applyFill="1" applyBorder="1" applyAlignment="1" applyProtection="1">
      <alignment vertical="center"/>
      <protection hidden="1"/>
    </xf>
    <xf numFmtId="0" fontId="0" fillId="10" borderId="0" xfId="0" applyFill="1"/>
    <xf numFmtId="0" fontId="0" fillId="11" borderId="0" xfId="0" applyFill="1"/>
    <xf numFmtId="0" fontId="36" fillId="11" borderId="0" xfId="0" applyFont="1" applyFill="1" applyAlignment="1">
      <alignment vertical="center"/>
    </xf>
    <xf numFmtId="0" fontId="34" fillId="11" borderId="0" xfId="0" applyFont="1" applyFill="1" applyAlignment="1">
      <alignment vertical="center"/>
    </xf>
    <xf numFmtId="0" fontId="27" fillId="10" borderId="0" xfId="0" applyFont="1" applyFill="1" applyAlignment="1">
      <alignment vertical="center"/>
    </xf>
    <xf numFmtId="0" fontId="32" fillId="10" borderId="18" xfId="0" applyFont="1" applyFill="1" applyBorder="1" applyAlignment="1">
      <alignment vertical="center"/>
    </xf>
    <xf numFmtId="0" fontId="31" fillId="13" borderId="23" xfId="0" applyFont="1" applyFill="1" applyBorder="1" applyAlignment="1">
      <alignment horizontal="center" vertical="center" wrapText="1"/>
    </xf>
    <xf numFmtId="0" fontId="39" fillId="14" borderId="7" xfId="0" applyFont="1" applyFill="1" applyBorder="1" applyAlignment="1">
      <alignment horizontal="center" vertical="center" wrapText="1"/>
    </xf>
    <xf numFmtId="0" fontId="32" fillId="10" borderId="18" xfId="0" applyFont="1" applyFill="1" applyBorder="1" applyAlignment="1">
      <alignment vertical="center" wrapText="1"/>
    </xf>
    <xf numFmtId="0" fontId="29" fillId="15" borderId="20" xfId="0" applyFont="1" applyFill="1" applyBorder="1" applyAlignment="1" applyProtection="1">
      <alignment horizontal="center" vertical="center" wrapText="1"/>
      <protection locked="0"/>
    </xf>
    <xf numFmtId="0" fontId="37" fillId="15" borderId="20" xfId="0" applyFont="1" applyFill="1" applyBorder="1" applyAlignment="1" applyProtection="1">
      <alignment horizontal="center" vertical="center" wrapText="1"/>
      <protection locked="0"/>
    </xf>
    <xf numFmtId="0" fontId="38" fillId="15" borderId="20" xfId="0" applyFont="1" applyFill="1" applyBorder="1" applyAlignment="1" applyProtection="1">
      <alignment horizontal="center" vertical="center" wrapText="1"/>
      <protection locked="0"/>
    </xf>
    <xf numFmtId="0" fontId="4" fillId="0" borderId="5" xfId="0" applyFont="1" applyBorder="1" applyAlignment="1">
      <alignment vertical="top" wrapText="1"/>
    </xf>
    <xf numFmtId="0" fontId="4" fillId="0" borderId="0" xfId="0" applyFont="1" applyAlignment="1">
      <alignment vertical="top" wrapText="1"/>
    </xf>
    <xf numFmtId="0" fontId="4" fillId="0" borderId="0" xfId="0" applyFont="1" applyAlignment="1">
      <alignment vertical="top"/>
    </xf>
    <xf numFmtId="0" fontId="4" fillId="10" borderId="0" xfId="0" applyFont="1" applyFill="1"/>
    <xf numFmtId="0" fontId="4" fillId="0" borderId="0" xfId="0" applyFont="1"/>
    <xf numFmtId="0" fontId="4" fillId="11" borderId="0" xfId="0" applyFont="1" applyFill="1"/>
    <xf numFmtId="0" fontId="25" fillId="0" borderId="0" xfId="2"/>
    <xf numFmtId="0" fontId="4" fillId="10" borderId="0" xfId="0" applyFont="1" applyFill="1" applyAlignment="1">
      <alignment vertical="center"/>
    </xf>
    <xf numFmtId="0" fontId="4" fillId="0" borderId="0" xfId="0" applyFont="1" applyAlignment="1">
      <alignment vertical="center"/>
    </xf>
    <xf numFmtId="0" fontId="4" fillId="0" borderId="5" xfId="0" applyFont="1" applyBorder="1"/>
    <xf numFmtId="0" fontId="4" fillId="0" borderId="5" xfId="0" applyFont="1" applyBorder="1" applyAlignment="1">
      <alignment vertical="center"/>
    </xf>
    <xf numFmtId="3" fontId="4" fillId="7" borderId="13" xfId="0" applyNumberFormat="1" applyFont="1" applyFill="1" applyBorder="1" applyAlignment="1">
      <alignment vertical="center" wrapText="1"/>
    </xf>
    <xf numFmtId="3" fontId="4" fillId="0" borderId="13" xfId="0" applyNumberFormat="1" applyFont="1" applyBorder="1" applyAlignment="1">
      <alignment vertical="center" wrapText="1"/>
    </xf>
    <xf numFmtId="3" fontId="4" fillId="0" borderId="13"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7" borderId="12" xfId="0" applyNumberFormat="1" applyFont="1" applyFill="1" applyBorder="1" applyAlignment="1">
      <alignment vertical="center" wrapText="1"/>
    </xf>
    <xf numFmtId="9" fontId="4" fillId="0" borderId="13" xfId="0" applyNumberFormat="1" applyFont="1" applyBorder="1" applyAlignment="1">
      <alignment vertical="center" wrapText="1"/>
    </xf>
    <xf numFmtId="9" fontId="4" fillId="0" borderId="5" xfId="0" applyNumberFormat="1" applyFont="1" applyBorder="1" applyAlignment="1">
      <alignment horizontal="left" vertical="center" wrapText="1"/>
    </xf>
    <xf numFmtId="0" fontId="4" fillId="0" borderId="0" xfId="0" applyFont="1" applyAlignment="1">
      <alignment vertical="center" wrapText="1"/>
    </xf>
    <xf numFmtId="1" fontId="4" fillId="0" borderId="13" xfId="0" applyNumberFormat="1" applyFont="1" applyBorder="1" applyAlignment="1">
      <alignment vertical="center" wrapText="1"/>
    </xf>
    <xf numFmtId="0" fontId="4" fillId="4" borderId="4" xfId="0" applyFont="1" applyFill="1" applyBorder="1" applyAlignment="1">
      <alignment vertical="center" wrapText="1"/>
    </xf>
    <xf numFmtId="0" fontId="4" fillId="0" borderId="0" xfId="0" applyFont="1" applyAlignment="1">
      <alignment horizontal="center" vertical="center" wrapText="1"/>
    </xf>
    <xf numFmtId="0" fontId="4" fillId="4" borderId="6" xfId="0" applyFont="1" applyFill="1" applyBorder="1" applyAlignment="1">
      <alignment vertical="center"/>
    </xf>
    <xf numFmtId="0" fontId="4" fillId="4" borderId="4" xfId="0" applyFont="1" applyFill="1" applyBorder="1" applyAlignment="1">
      <alignment vertical="center"/>
    </xf>
    <xf numFmtId="0" fontId="4" fillId="4" borderId="18" xfId="0" applyFont="1" applyFill="1" applyBorder="1" applyAlignment="1">
      <alignment vertical="center"/>
    </xf>
    <xf numFmtId="0" fontId="4" fillId="0" borderId="5" xfId="0" applyFont="1" applyBorder="1" applyAlignment="1">
      <alignment horizontal="center" vertical="center" wrapText="1"/>
    </xf>
    <xf numFmtId="0" fontId="4" fillId="4" borderId="6" xfId="0" applyFont="1" applyFill="1" applyBorder="1" applyAlignment="1">
      <alignment vertical="center" wrapText="1"/>
    </xf>
    <xf numFmtId="3" fontId="4" fillId="0" borderId="5" xfId="0" applyNumberFormat="1" applyFont="1" applyBorder="1" applyAlignment="1">
      <alignment vertical="center" wrapText="1"/>
    </xf>
    <xf numFmtId="4" fontId="4" fillId="0" borderId="13" xfId="0" applyNumberFormat="1" applyFont="1" applyBorder="1" applyAlignment="1">
      <alignment vertical="center" wrapText="1"/>
    </xf>
    <xf numFmtId="166" fontId="4" fillId="0" borderId="13" xfId="0" applyNumberFormat="1" applyFont="1" applyBorder="1" applyAlignment="1">
      <alignment horizontal="left" vertical="center" wrapText="1"/>
    </xf>
    <xf numFmtId="166" fontId="4" fillId="0" borderId="5" xfId="0" applyNumberFormat="1" applyFont="1" applyBorder="1" applyAlignment="1">
      <alignment horizontal="left" vertical="center" wrapText="1"/>
    </xf>
    <xf numFmtId="9" fontId="4" fillId="0" borderId="6" xfId="0" applyNumberFormat="1" applyFont="1" applyBorder="1" applyAlignment="1">
      <alignment horizontal="center" vertical="center" wrapText="1"/>
    </xf>
    <xf numFmtId="9" fontId="4" fillId="0" borderId="4" xfId="0" applyNumberFormat="1" applyFont="1" applyBorder="1" applyAlignment="1">
      <alignment horizontal="center" vertical="center" wrapText="1"/>
    </xf>
    <xf numFmtId="0" fontId="34" fillId="13" borderId="23" xfId="0" applyFont="1" applyFill="1" applyBorder="1" applyAlignment="1">
      <alignment vertical="center" wrapText="1"/>
    </xf>
    <xf numFmtId="0" fontId="4" fillId="0" borderId="13" xfId="0" applyFont="1" applyBorder="1" applyAlignment="1">
      <alignment horizontal="center" vertical="center"/>
    </xf>
    <xf numFmtId="0" fontId="4" fillId="0" borderId="0" xfId="0" applyFont="1" applyAlignment="1">
      <alignment horizontal="center" vertical="center"/>
    </xf>
    <xf numFmtId="3" fontId="4" fillId="0" borderId="25"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vertical="center"/>
    </xf>
    <xf numFmtId="0" fontId="21" fillId="4" borderId="5" xfId="0" applyFont="1" applyFill="1" applyBorder="1" applyAlignment="1">
      <alignment vertical="center"/>
    </xf>
    <xf numFmtId="0" fontId="21" fillId="4" borderId="13" xfId="0" applyFont="1" applyFill="1" applyBorder="1" applyAlignment="1">
      <alignment vertical="center"/>
    </xf>
    <xf numFmtId="0" fontId="21" fillId="4" borderId="13" xfId="0" applyFont="1" applyFill="1" applyBorder="1" applyAlignment="1">
      <alignment horizontal="left" vertical="center"/>
    </xf>
    <xf numFmtId="0" fontId="19" fillId="4" borderId="5" xfId="0" applyFont="1" applyFill="1" applyBorder="1" applyAlignment="1">
      <alignment horizontal="left" vertical="center" wrapText="1"/>
    </xf>
    <xf numFmtId="9" fontId="4" fillId="0" borderId="25" xfId="0" applyNumberFormat="1" applyFont="1" applyBorder="1" applyAlignment="1">
      <alignment horizontal="center" vertical="center" wrapText="1"/>
    </xf>
    <xf numFmtId="9" fontId="4" fillId="0" borderId="6" xfId="0" applyNumberFormat="1" applyFont="1" applyBorder="1" applyAlignment="1">
      <alignment horizontal="center" vertical="center"/>
    </xf>
    <xf numFmtId="0" fontId="4" fillId="0" borderId="12" xfId="0" applyFont="1" applyBorder="1" applyAlignment="1">
      <alignment horizontal="center" vertical="center"/>
    </xf>
    <xf numFmtId="1" fontId="17" fillId="0" borderId="13" xfId="0" applyNumberFormat="1" applyFont="1" applyBorder="1" applyAlignment="1">
      <alignment horizontal="center" vertical="center" wrapText="1"/>
    </xf>
    <xf numFmtId="1" fontId="40" fillId="0" borderId="13" xfId="0" applyNumberFormat="1" applyFont="1" applyBorder="1" applyAlignment="1">
      <alignment horizontal="center" vertical="center" wrapText="1"/>
    </xf>
    <xf numFmtId="49" fontId="26" fillId="7" borderId="7" xfId="0" applyNumberFormat="1" applyFont="1" applyFill="1" applyBorder="1" applyAlignment="1" applyProtection="1">
      <alignment horizontal="center" vertical="center" wrapText="1"/>
      <protection locked="0"/>
    </xf>
    <xf numFmtId="49" fontId="26" fillId="6" borderId="7" xfId="0" applyNumberFormat="1" applyFont="1" applyFill="1" applyBorder="1" applyAlignment="1" applyProtection="1">
      <alignment horizontal="center" vertical="center" wrapText="1"/>
      <protection locked="0"/>
    </xf>
    <xf numFmtId="49" fontId="26" fillId="6" borderId="7" xfId="0" applyNumberFormat="1" applyFont="1" applyFill="1" applyBorder="1" applyAlignment="1" applyProtection="1">
      <alignment horizontal="center" vertical="center"/>
      <protection locked="0"/>
    </xf>
    <xf numFmtId="9" fontId="18" fillId="0" borderId="9" xfId="0" applyNumberFormat="1" applyFont="1" applyBorder="1" applyAlignment="1">
      <alignment horizontal="center" vertical="center" wrapText="1"/>
    </xf>
    <xf numFmtId="0" fontId="36" fillId="10" borderId="0" xfId="0" applyFont="1" applyFill="1" applyAlignment="1">
      <alignment vertical="center"/>
    </xf>
    <xf numFmtId="0" fontId="34" fillId="13" borderId="23" xfId="0" applyFont="1" applyFill="1" applyBorder="1" applyAlignment="1">
      <alignment horizontal="center" vertical="center" wrapText="1"/>
    </xf>
    <xf numFmtId="0" fontId="31" fillId="11" borderId="0" xfId="0" applyFont="1" applyFill="1" applyAlignment="1" applyProtection="1">
      <alignment vertical="center"/>
      <protection hidden="1"/>
    </xf>
    <xf numFmtId="0" fontId="32" fillId="11" borderId="0" xfId="0" applyFont="1" applyFill="1" applyAlignment="1" applyProtection="1">
      <alignment vertical="center"/>
      <protection hidden="1"/>
    </xf>
    <xf numFmtId="0" fontId="33" fillId="0" borderId="13" xfId="2" applyFont="1" applyBorder="1" applyAlignment="1"/>
    <xf numFmtId="0" fontId="31" fillId="0" borderId="0" xfId="0" applyFont="1" applyAlignment="1" applyProtection="1">
      <alignment vertical="center"/>
      <protection hidden="1"/>
    </xf>
    <xf numFmtId="0" fontId="32" fillId="0" borderId="0" xfId="0" applyFont="1" applyAlignment="1" applyProtection="1">
      <alignment vertical="center"/>
      <protection hidden="1"/>
    </xf>
    <xf numFmtId="0" fontId="31" fillId="0" borderId="0" xfId="0" applyFont="1" applyAlignment="1" applyProtection="1">
      <alignment horizontal="center" vertical="center"/>
      <protection hidden="1"/>
    </xf>
    <xf numFmtId="0" fontId="8" fillId="0" borderId="4" xfId="0" applyFont="1" applyBorder="1" applyAlignment="1">
      <alignment horizontal="center" vertical="center" wrapText="1"/>
    </xf>
    <xf numFmtId="0" fontId="8" fillId="7" borderId="4" xfId="0" applyFont="1" applyFill="1" applyBorder="1" applyAlignment="1">
      <alignment horizontal="right" vertical="center"/>
    </xf>
    <xf numFmtId="0" fontId="8" fillId="7" borderId="4" xfId="0" applyFont="1" applyFill="1" applyBorder="1" applyAlignment="1">
      <alignment horizontal="right" vertical="center" wrapText="1"/>
    </xf>
    <xf numFmtId="0" fontId="8" fillId="7" borderId="4" xfId="0" applyFont="1" applyFill="1" applyBorder="1" applyAlignment="1">
      <alignment horizontal="right" wrapText="1"/>
    </xf>
    <xf numFmtId="3" fontId="10" fillId="2" borderId="26" xfId="0" applyNumberFormat="1" applyFont="1" applyFill="1" applyBorder="1" applyAlignment="1">
      <alignment horizontal="left" vertical="top" wrapText="1"/>
    </xf>
    <xf numFmtId="3" fontId="10" fillId="2" borderId="25" xfId="0" applyNumberFormat="1" applyFont="1" applyFill="1" applyBorder="1" applyAlignment="1">
      <alignment horizontal="left" vertical="center" wrapText="1"/>
    </xf>
    <xf numFmtId="0" fontId="31" fillId="13" borderId="23" xfId="0" applyFont="1" applyFill="1" applyBorder="1" applyAlignment="1">
      <alignment vertical="center" wrapText="1"/>
    </xf>
    <xf numFmtId="3" fontId="10" fillId="0" borderId="5" xfId="0" applyNumberFormat="1" applyFont="1" applyBorder="1" applyAlignment="1">
      <alignment horizontal="center" vertical="center" wrapText="1"/>
    </xf>
    <xf numFmtId="3" fontId="10" fillId="0" borderId="13" xfId="0" applyNumberFormat="1" applyFont="1" applyBorder="1" applyAlignment="1">
      <alignment vertical="top" wrapText="1"/>
    </xf>
    <xf numFmtId="9" fontId="10" fillId="0" borderId="13" xfId="0" applyNumberFormat="1" applyFont="1" applyBorder="1" applyAlignment="1">
      <alignment horizontal="center" vertical="center"/>
    </xf>
    <xf numFmtId="3" fontId="10" fillId="0" borderId="13" xfId="0" applyNumberFormat="1" applyFont="1" applyBorder="1" applyAlignment="1">
      <alignment horizontal="center" vertical="center"/>
    </xf>
    <xf numFmtId="9" fontId="10" fillId="0" borderId="13" xfId="3" applyFont="1" applyBorder="1" applyAlignment="1">
      <alignment horizontal="center" vertical="center"/>
    </xf>
    <xf numFmtId="3" fontId="10" fillId="0" borderId="6" xfId="0" applyNumberFormat="1" applyFont="1" applyBorder="1" applyAlignment="1">
      <alignment horizontal="center" vertical="center"/>
    </xf>
    <xf numFmtId="3" fontId="9" fillId="3" borderId="6" xfId="0" applyNumberFormat="1" applyFont="1" applyFill="1" applyBorder="1" applyAlignment="1">
      <alignment horizontal="center" vertical="center" wrapText="1"/>
    </xf>
    <xf numFmtId="3" fontId="10" fillId="0" borderId="6" xfId="0" applyNumberFormat="1" applyFont="1" applyBorder="1" applyAlignment="1">
      <alignment vertical="center"/>
    </xf>
    <xf numFmtId="3" fontId="10" fillId="0" borderId="13" xfId="0" applyNumberFormat="1" applyFont="1" applyBorder="1" applyAlignment="1">
      <alignment horizontal="left" vertical="top" wrapText="1"/>
    </xf>
    <xf numFmtId="0" fontId="4" fillId="0" borderId="6" xfId="0" applyFont="1" applyBorder="1" applyAlignment="1">
      <alignment horizontal="left" vertical="top" wrapText="1"/>
    </xf>
    <xf numFmtId="3" fontId="10" fillId="0" borderId="6" xfId="0" applyNumberFormat="1" applyFont="1" applyBorder="1" applyAlignment="1">
      <alignment horizontal="left" vertical="top" wrapText="1"/>
    </xf>
    <xf numFmtId="3" fontId="10" fillId="7" borderId="13" xfId="0" applyNumberFormat="1" applyFont="1" applyFill="1" applyBorder="1" applyAlignment="1">
      <alignment horizontal="left" vertical="top" wrapText="1"/>
    </xf>
    <xf numFmtId="0" fontId="4" fillId="7" borderId="6" xfId="0" applyFont="1" applyFill="1" applyBorder="1" applyAlignment="1">
      <alignment horizontal="left" vertical="top" wrapText="1"/>
    </xf>
    <xf numFmtId="9" fontId="10" fillId="7" borderId="13" xfId="0" applyNumberFormat="1" applyFont="1" applyFill="1" applyBorder="1" applyAlignment="1">
      <alignment vertical="center"/>
    </xf>
    <xf numFmtId="9" fontId="10" fillId="0" borderId="13" xfId="0" applyNumberFormat="1" applyFont="1" applyBorder="1" applyAlignment="1">
      <alignment horizontal="left" vertical="top"/>
    </xf>
    <xf numFmtId="3" fontId="4" fillId="0" borderId="4" xfId="0" applyNumberFormat="1" applyFont="1" applyBorder="1" applyAlignment="1">
      <alignment horizontal="left" vertical="top" wrapText="1"/>
    </xf>
    <xf numFmtId="4" fontId="4" fillId="0" borderId="6" xfId="0" applyNumberFormat="1" applyFont="1" applyBorder="1" applyAlignment="1">
      <alignment horizontal="left" vertical="top" wrapText="1"/>
    </xf>
    <xf numFmtId="3" fontId="10" fillId="0" borderId="9" xfId="0" applyNumberFormat="1" applyFont="1" applyBorder="1" applyAlignment="1">
      <alignment vertical="top" wrapText="1"/>
    </xf>
    <xf numFmtId="9" fontId="4" fillId="0" borderId="13" xfId="0" applyNumberFormat="1" applyFont="1" applyBorder="1" applyAlignment="1">
      <alignment horizontal="left" vertical="top" wrapText="1"/>
    </xf>
    <xf numFmtId="9" fontId="4" fillId="0" borderId="13" xfId="0" applyNumberFormat="1" applyFont="1" applyBorder="1" applyAlignment="1">
      <alignment horizontal="center" vertical="center" wrapText="1"/>
    </xf>
    <xf numFmtId="9" fontId="16" fillId="0" borderId="13" xfId="0" applyNumberFormat="1" applyFont="1" applyBorder="1" applyAlignment="1">
      <alignment horizontal="center" vertical="center" wrapText="1"/>
    </xf>
    <xf numFmtId="9" fontId="17" fillId="7" borderId="5" xfId="0" applyNumberFormat="1" applyFont="1" applyFill="1" applyBorder="1" applyAlignment="1">
      <alignment vertical="center" wrapText="1"/>
    </xf>
    <xf numFmtId="167" fontId="17" fillId="0" borderId="13" xfId="0" applyNumberFormat="1" applyFont="1" applyBorder="1" applyAlignment="1">
      <alignment horizontal="center" vertical="center" wrapText="1"/>
    </xf>
    <xf numFmtId="3" fontId="4" fillId="0" borderId="6" xfId="0" applyNumberFormat="1" applyFont="1" applyBorder="1" applyAlignment="1">
      <alignment vertical="center" wrapText="1"/>
    </xf>
    <xf numFmtId="9" fontId="16" fillId="0" borderId="6"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4" fillId="0" borderId="2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9" fontId="4" fillId="0" borderId="0" xfId="0" applyNumberFormat="1" applyFont="1"/>
    <xf numFmtId="9" fontId="16" fillId="3" borderId="23" xfId="0" applyNumberFormat="1" applyFont="1" applyFill="1" applyBorder="1" applyAlignment="1">
      <alignment horizontal="center" vertical="center" wrapText="1"/>
    </xf>
    <xf numFmtId="9" fontId="16" fillId="3" borderId="1" xfId="0" applyNumberFormat="1" applyFont="1" applyFill="1" applyBorder="1" applyAlignment="1">
      <alignment horizontal="center" vertical="center" wrapText="1"/>
    </xf>
    <xf numFmtId="0" fontId="16" fillId="4" borderId="6" xfId="0" applyFont="1" applyFill="1" applyBorder="1" applyAlignment="1">
      <alignment horizontal="center" vertical="center" wrapText="1"/>
    </xf>
    <xf numFmtId="3" fontId="4" fillId="0" borderId="5" xfId="0" applyNumberFormat="1" applyFont="1" applyBorder="1" applyAlignment="1">
      <alignment vertical="top" wrapText="1"/>
    </xf>
    <xf numFmtId="3" fontId="4" fillId="0" borderId="5" xfId="0" applyNumberFormat="1" applyFont="1" applyBorder="1" applyAlignment="1">
      <alignment horizontal="left" vertical="top" wrapText="1"/>
    </xf>
    <xf numFmtId="166" fontId="4" fillId="0" borderId="13" xfId="0" applyNumberFormat="1" applyFont="1" applyBorder="1" applyAlignment="1">
      <alignment vertical="top" wrapText="1"/>
    </xf>
    <xf numFmtId="1" fontId="4" fillId="0" borderId="13"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0" fillId="0" borderId="0" xfId="0" applyAlignment="1">
      <alignment horizontal="center" vertical="center"/>
    </xf>
    <xf numFmtId="0" fontId="0" fillId="0" borderId="6" xfId="0" applyBorder="1"/>
    <xf numFmtId="3" fontId="18" fillId="0" borderId="6" xfId="0" applyNumberFormat="1" applyFont="1" applyBorder="1" applyAlignment="1">
      <alignment vertical="center" wrapText="1"/>
    </xf>
    <xf numFmtId="167" fontId="4" fillId="0" borderId="0" xfId="0" applyNumberFormat="1" applyFont="1"/>
    <xf numFmtId="49" fontId="16" fillId="0" borderId="13"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21" xfId="0" applyNumberFormat="1" applyFont="1" applyBorder="1" applyAlignment="1">
      <alignment horizontal="center" vertical="center" wrapText="1"/>
    </xf>
    <xf numFmtId="49" fontId="4" fillId="0" borderId="9"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3" fontId="18" fillId="0" borderId="9" xfId="0" applyNumberFormat="1" applyFont="1" applyBorder="1" applyAlignment="1">
      <alignment vertical="top" wrapText="1"/>
    </xf>
    <xf numFmtId="3" fontId="18" fillId="7" borderId="9" xfId="0" applyNumberFormat="1" applyFont="1" applyFill="1" applyBorder="1" applyAlignment="1">
      <alignment vertical="center" wrapText="1"/>
    </xf>
    <xf numFmtId="3" fontId="18" fillId="7" borderId="13" xfId="0" applyNumberFormat="1" applyFont="1" applyFill="1" applyBorder="1" applyAlignment="1">
      <alignment vertical="center" wrapText="1"/>
    </xf>
    <xf numFmtId="3" fontId="25" fillId="7" borderId="13" xfId="2" applyNumberFormat="1" applyFill="1" applyBorder="1" applyAlignment="1">
      <alignment vertical="center" wrapText="1"/>
    </xf>
    <xf numFmtId="3" fontId="25" fillId="7" borderId="6" xfId="2" applyNumberFormat="1" applyFill="1" applyBorder="1" applyAlignment="1">
      <alignment horizontal="center" vertical="center" wrapText="1"/>
    </xf>
    <xf numFmtId="9" fontId="24" fillId="0" borderId="9" xfId="0" applyNumberFormat="1" applyFont="1" applyBorder="1" applyAlignment="1">
      <alignment horizontal="center" vertical="center" wrapText="1"/>
    </xf>
    <xf numFmtId="168" fontId="18" fillId="0" borderId="13" xfId="0" applyNumberFormat="1" applyFont="1" applyBorder="1" applyAlignment="1">
      <alignment horizontal="center" vertical="center" wrapText="1"/>
    </xf>
    <xf numFmtId="3" fontId="24" fillId="0" borderId="24" xfId="0" applyNumberFormat="1" applyFont="1" applyBorder="1" applyAlignment="1">
      <alignment horizontal="center" vertical="center" wrapText="1"/>
    </xf>
    <xf numFmtId="3" fontId="24" fillId="0" borderId="13" xfId="0" applyNumberFormat="1" applyFont="1" applyBorder="1" applyAlignment="1">
      <alignment horizontal="center" vertical="center" wrapText="1"/>
    </xf>
    <xf numFmtId="3" fontId="24" fillId="0" borderId="5" xfId="0" applyNumberFormat="1" applyFont="1" applyBorder="1" applyAlignment="1">
      <alignment horizontal="center" vertical="center" wrapText="1"/>
    </xf>
    <xf numFmtId="168" fontId="24" fillId="0" borderId="13" xfId="0" applyNumberFormat="1" applyFont="1" applyBorder="1" applyAlignment="1">
      <alignment horizontal="center" vertical="center" wrapText="1"/>
    </xf>
    <xf numFmtId="0" fontId="16" fillId="0" borderId="13" xfId="0" applyFont="1" applyBorder="1" applyAlignment="1">
      <alignment horizontal="center" vertical="center"/>
    </xf>
    <xf numFmtId="9" fontId="16" fillId="0" borderId="6" xfId="0" applyNumberFormat="1" applyFont="1" applyBorder="1" applyAlignment="1">
      <alignment horizontal="center" vertical="center"/>
    </xf>
    <xf numFmtId="0" fontId="16" fillId="0" borderId="0" xfId="0" applyFont="1" applyAlignment="1">
      <alignment horizontal="center" vertical="center"/>
    </xf>
    <xf numFmtId="0" fontId="16" fillId="0" borderId="6" xfId="0" applyFont="1" applyBorder="1" applyAlignment="1">
      <alignment horizontal="center" vertical="center"/>
    </xf>
    <xf numFmtId="168" fontId="17" fillId="0" borderId="9" xfId="0" applyNumberFormat="1" applyFont="1" applyBorder="1" applyAlignment="1">
      <alignment horizontal="center" vertical="center" wrapText="1"/>
    </xf>
    <xf numFmtId="168" fontId="40" fillId="0" borderId="9" xfId="0" applyNumberFormat="1" applyFont="1" applyBorder="1" applyAlignment="1">
      <alignment horizontal="center" vertical="center" wrapText="1"/>
    </xf>
    <xf numFmtId="3" fontId="23" fillId="7" borderId="13" xfId="0" applyNumberFormat="1" applyFont="1" applyFill="1" applyBorder="1" applyAlignment="1">
      <alignment vertical="center" wrapText="1"/>
    </xf>
    <xf numFmtId="165" fontId="10" fillId="7" borderId="12" xfId="0" applyNumberFormat="1" applyFont="1" applyFill="1" applyBorder="1" applyAlignment="1">
      <alignment vertical="center" wrapText="1"/>
    </xf>
    <xf numFmtId="9" fontId="17" fillId="0" borderId="5" xfId="0" applyNumberFormat="1" applyFont="1" applyBorder="1" applyAlignment="1">
      <alignment horizontal="center" vertical="center" wrapText="1"/>
    </xf>
    <xf numFmtId="9" fontId="40" fillId="0" borderId="5" xfId="0" applyNumberFormat="1" applyFont="1" applyBorder="1" applyAlignment="1">
      <alignment horizontal="center" vertical="center" wrapText="1"/>
    </xf>
    <xf numFmtId="9" fontId="17" fillId="0" borderId="13" xfId="0" applyNumberFormat="1" applyFont="1" applyBorder="1" applyAlignment="1">
      <alignment horizontal="center" vertical="center" wrapText="1"/>
    </xf>
    <xf numFmtId="9" fontId="40" fillId="0" borderId="13" xfId="0" applyNumberFormat="1" applyFont="1" applyBorder="1" applyAlignment="1">
      <alignment horizontal="center" vertical="center" wrapText="1"/>
    </xf>
    <xf numFmtId="3" fontId="17" fillId="0" borderId="4" xfId="0" applyNumberFormat="1" applyFont="1" applyBorder="1" applyAlignment="1">
      <alignment horizontal="center" vertical="center" wrapText="1"/>
    </xf>
    <xf numFmtId="4" fontId="4" fillId="0" borderId="13" xfId="0" applyNumberFormat="1" applyFont="1" applyBorder="1" applyAlignment="1">
      <alignment horizontal="center" vertical="center" wrapText="1"/>
    </xf>
    <xf numFmtId="4" fontId="16" fillId="0" borderId="13" xfId="0" applyNumberFormat="1" applyFont="1" applyBorder="1" applyAlignment="1">
      <alignment horizontal="center" vertical="center" wrapText="1"/>
    </xf>
    <xf numFmtId="4" fontId="4" fillId="0" borderId="5" xfId="0" applyNumberFormat="1" applyFont="1" applyBorder="1" applyAlignment="1">
      <alignment horizontal="center" vertical="center" wrapText="1"/>
    </xf>
    <xf numFmtId="4" fontId="16" fillId="0" borderId="5" xfId="0" applyNumberFormat="1" applyFont="1" applyBorder="1" applyAlignment="1">
      <alignment horizontal="center" vertical="center" wrapText="1"/>
    </xf>
    <xf numFmtId="0" fontId="8" fillId="7" borderId="4" xfId="0" applyFont="1" applyFill="1" applyBorder="1" applyAlignment="1">
      <alignment horizontal="left" vertical="top" wrapText="1"/>
    </xf>
    <xf numFmtId="0" fontId="8" fillId="7" borderId="4" xfId="0" applyFont="1" applyFill="1" applyBorder="1" applyAlignment="1">
      <alignment horizontal="center" vertical="center" wrapText="1"/>
    </xf>
    <xf numFmtId="0" fontId="8" fillId="7" borderId="4" xfId="0" applyFont="1" applyFill="1" applyBorder="1" applyAlignment="1">
      <alignment horizontal="left" vertical="center" wrapText="1"/>
    </xf>
    <xf numFmtId="0" fontId="23" fillId="7" borderId="4" xfId="0" applyFont="1" applyFill="1" applyBorder="1" applyAlignment="1">
      <alignment horizontal="left" vertical="top" wrapText="1"/>
    </xf>
    <xf numFmtId="0" fontId="23" fillId="7" borderId="6" xfId="0" applyFont="1" applyFill="1" applyBorder="1" applyAlignment="1">
      <alignment horizontal="left" vertical="top" wrapText="1"/>
    </xf>
    <xf numFmtId="0" fontId="8" fillId="7" borderId="6" xfId="0" applyFont="1" applyFill="1" applyBorder="1" applyAlignment="1">
      <alignment horizontal="left" vertical="top" wrapText="1"/>
    </xf>
    <xf numFmtId="3" fontId="9" fillId="2" borderId="4" xfId="0" applyNumberFormat="1" applyFont="1" applyFill="1" applyBorder="1" applyAlignment="1">
      <alignment horizontal="center" vertical="center" wrapText="1"/>
    </xf>
    <xf numFmtId="4" fontId="9" fillId="2" borderId="4" xfId="0" applyNumberFormat="1" applyFont="1" applyFill="1" applyBorder="1" applyAlignment="1">
      <alignment horizontal="center" vertical="center" wrapText="1"/>
    </xf>
    <xf numFmtId="3" fontId="9" fillId="0" borderId="4" xfId="0" applyNumberFormat="1" applyFont="1" applyBorder="1" applyAlignment="1">
      <alignment horizontal="center" vertical="center"/>
    </xf>
    <xf numFmtId="4" fontId="9" fillId="0" borderId="4" xfId="0" applyNumberFormat="1" applyFont="1" applyBorder="1" applyAlignment="1">
      <alignment horizontal="center" vertical="center"/>
    </xf>
    <xf numFmtId="0" fontId="9" fillId="0" borderId="4" xfId="0" applyFont="1" applyBorder="1" applyAlignment="1">
      <alignment horizontal="center" vertical="center"/>
    </xf>
    <xf numFmtId="3" fontId="13" fillId="0" borderId="5" xfId="0" applyNumberFormat="1" applyFont="1" applyBorder="1" applyAlignment="1">
      <alignment horizontal="center" vertical="center" wrapText="1"/>
    </xf>
    <xf numFmtId="3" fontId="8" fillId="0" borderId="4" xfId="0" applyNumberFormat="1" applyFont="1" applyBorder="1" applyAlignment="1">
      <alignment horizontal="left" vertical="top" wrapText="1"/>
    </xf>
    <xf numFmtId="3" fontId="10" fillId="0" borderId="13" xfId="0" applyNumberFormat="1" applyFont="1" applyBorder="1" applyAlignment="1">
      <alignment horizontal="center" vertical="center" wrapText="1"/>
    </xf>
    <xf numFmtId="9" fontId="10" fillId="0" borderId="6" xfId="0" applyNumberFormat="1" applyFont="1" applyBorder="1" applyAlignment="1">
      <alignment horizontal="center" vertical="center"/>
    </xf>
    <xf numFmtId="9" fontId="13" fillId="0" borderId="6" xfId="0" applyNumberFormat="1" applyFont="1" applyBorder="1" applyAlignment="1">
      <alignment horizontal="center" vertical="center"/>
    </xf>
    <xf numFmtId="1" fontId="13" fillId="0" borderId="13" xfId="0" applyNumberFormat="1" applyFont="1" applyBorder="1" applyAlignment="1">
      <alignment horizontal="center" vertical="center"/>
    </xf>
    <xf numFmtId="1" fontId="13" fillId="0" borderId="5" xfId="3" applyNumberFormat="1" applyFont="1" applyBorder="1" applyAlignment="1">
      <alignment horizontal="center" vertical="center"/>
    </xf>
    <xf numFmtId="1" fontId="13" fillId="0" borderId="13" xfId="3" applyNumberFormat="1" applyFont="1" applyBorder="1" applyAlignment="1">
      <alignment horizontal="center" vertical="center"/>
    </xf>
    <xf numFmtId="9" fontId="13" fillId="0" borderId="13" xfId="3" applyFont="1" applyBorder="1" applyAlignment="1">
      <alignment horizontal="center" vertical="center"/>
    </xf>
    <xf numFmtId="9" fontId="13" fillId="0" borderId="13" xfId="0" applyNumberFormat="1" applyFont="1" applyBorder="1" applyAlignment="1">
      <alignment horizontal="center" vertical="center"/>
    </xf>
    <xf numFmtId="0" fontId="8" fillId="0" borderId="5" xfId="0" applyFont="1" applyBorder="1" applyAlignment="1">
      <alignment horizontal="left" vertical="top" wrapText="1"/>
    </xf>
    <xf numFmtId="0" fontId="16" fillId="0" borderId="5" xfId="0" applyFont="1" applyBorder="1" applyAlignment="1">
      <alignment horizontal="center" vertical="center" wrapText="1"/>
    </xf>
    <xf numFmtId="0" fontId="16" fillId="0" borderId="13" xfId="0" applyFont="1" applyBorder="1" applyAlignment="1">
      <alignment horizontal="center" vertical="center" wrapText="1"/>
    </xf>
    <xf numFmtId="1" fontId="16" fillId="0" borderId="13" xfId="0" applyNumberFormat="1" applyFont="1" applyBorder="1" applyAlignment="1">
      <alignment horizontal="center" vertical="center" wrapText="1"/>
    </xf>
    <xf numFmtId="3" fontId="4" fillId="7" borderId="6" xfId="0" applyNumberFormat="1" applyFont="1" applyFill="1" applyBorder="1" applyAlignment="1">
      <alignment horizontal="center" vertical="center" wrapText="1"/>
    </xf>
    <xf numFmtId="0" fontId="8" fillId="7" borderId="4" xfId="0" applyFont="1" applyFill="1" applyBorder="1" applyAlignment="1">
      <alignment vertical="center" wrapText="1"/>
    </xf>
    <xf numFmtId="0" fontId="8" fillId="7" borderId="6" xfId="0" applyFont="1" applyFill="1" applyBorder="1" applyAlignment="1">
      <alignment horizontal="left" vertical="center" wrapText="1"/>
    </xf>
    <xf numFmtId="0" fontId="9" fillId="7" borderId="4" xfId="0" applyFont="1" applyFill="1" applyBorder="1" applyAlignment="1">
      <alignment vertical="center" wrapText="1"/>
    </xf>
    <xf numFmtId="0" fontId="23" fillId="7" borderId="4" xfId="0" applyFont="1" applyFill="1" applyBorder="1" applyAlignment="1">
      <alignment vertical="center" wrapText="1"/>
    </xf>
    <xf numFmtId="1" fontId="13" fillId="0" borderId="5" xfId="3" applyNumberFormat="1" applyFont="1" applyFill="1" applyBorder="1" applyAlignment="1">
      <alignment horizontal="center" vertical="center"/>
    </xf>
    <xf numFmtId="1" fontId="13" fillId="0" borderId="13" xfId="3" applyNumberFormat="1" applyFont="1" applyFill="1" applyBorder="1" applyAlignment="1">
      <alignment horizontal="center" vertical="center"/>
    </xf>
    <xf numFmtId="3" fontId="4" fillId="0" borderId="4" xfId="0" applyNumberFormat="1" applyFont="1" applyBorder="1" applyAlignment="1">
      <alignment horizontal="center" vertical="top" wrapText="1"/>
    </xf>
    <xf numFmtId="4" fontId="4" fillId="0" borderId="6" xfId="0" applyNumberFormat="1" applyFont="1" applyBorder="1" applyAlignment="1">
      <alignment horizontal="center" vertical="top" wrapText="1"/>
    </xf>
    <xf numFmtId="3" fontId="10" fillId="0" borderId="13" xfId="0" applyNumberFormat="1" applyFont="1" applyBorder="1" applyAlignment="1">
      <alignment horizontal="center" vertical="top" wrapText="1"/>
    </xf>
    <xf numFmtId="3" fontId="10" fillId="0" borderId="9" xfId="0" applyNumberFormat="1" applyFont="1" applyBorder="1" applyAlignment="1">
      <alignment horizontal="center" vertical="top" wrapText="1"/>
    </xf>
    <xf numFmtId="3" fontId="3" fillId="0" borderId="13" xfId="0" applyNumberFormat="1" applyFont="1" applyBorder="1" applyAlignment="1">
      <alignment horizontal="left" vertical="top" wrapText="1"/>
    </xf>
    <xf numFmtId="3" fontId="4" fillId="0" borderId="13" xfId="0" applyNumberFormat="1" applyFont="1" applyBorder="1" applyAlignment="1">
      <alignment horizontal="center" vertical="top" wrapText="1"/>
    </xf>
    <xf numFmtId="9" fontId="4" fillId="0" borderId="13" xfId="0" applyNumberFormat="1" applyFont="1" applyBorder="1" applyAlignment="1">
      <alignment horizontal="center" vertical="top" wrapText="1"/>
    </xf>
    <xf numFmtId="9" fontId="3" fillId="0" borderId="13" xfId="0" applyNumberFormat="1" applyFont="1" applyBorder="1" applyAlignment="1">
      <alignment horizontal="left" vertical="top" wrapText="1"/>
    </xf>
    <xf numFmtId="9" fontId="3" fillId="0" borderId="4" xfId="0" applyNumberFormat="1" applyFont="1" applyBorder="1" applyAlignment="1">
      <alignment horizontal="center" vertical="center" wrapText="1"/>
    </xf>
    <xf numFmtId="3" fontId="3" fillId="0" borderId="5" xfId="0" applyNumberFormat="1" applyFont="1" applyBorder="1" applyAlignment="1">
      <alignment horizontal="left" vertical="top" wrapText="1"/>
    </xf>
    <xf numFmtId="166" fontId="4" fillId="0" borderId="13" xfId="0" applyNumberFormat="1" applyFont="1" applyBorder="1" applyAlignment="1">
      <alignment horizontal="center" vertical="top" wrapText="1"/>
    </xf>
    <xf numFmtId="1" fontId="3" fillId="0" borderId="13" xfId="0" applyNumberFormat="1" applyFont="1" applyBorder="1" applyAlignment="1">
      <alignment horizontal="center" vertical="center" wrapText="1"/>
    </xf>
    <xf numFmtId="0" fontId="42" fillId="0" borderId="0" xfId="0" applyFont="1" applyAlignment="1">
      <alignment horizontal="left" vertical="top"/>
    </xf>
    <xf numFmtId="3" fontId="2" fillId="0" borderId="4" xfId="0" applyNumberFormat="1" applyFont="1" applyBorder="1" applyAlignment="1">
      <alignment horizontal="left" vertical="top" wrapText="1"/>
    </xf>
    <xf numFmtId="0" fontId="44" fillId="0" borderId="4" xfId="0" applyFont="1" applyBorder="1" applyAlignment="1">
      <alignment horizontal="left" vertical="top" wrapText="1"/>
    </xf>
    <xf numFmtId="3" fontId="45" fillId="0" borderId="13" xfId="0" applyNumberFormat="1" applyFont="1" applyBorder="1" applyAlignment="1">
      <alignment vertical="center" wrapText="1"/>
    </xf>
    <xf numFmtId="0" fontId="1" fillId="4" borderId="4" xfId="0" applyFont="1" applyFill="1" applyBorder="1" applyAlignment="1">
      <alignment vertical="center" wrapText="1"/>
    </xf>
    <xf numFmtId="0" fontId="1" fillId="4" borderId="24" xfId="0" applyFont="1" applyFill="1" applyBorder="1" applyAlignment="1">
      <alignment vertical="center"/>
    </xf>
    <xf numFmtId="0" fontId="1" fillId="4" borderId="21" xfId="0" applyFont="1" applyFill="1" applyBorder="1" applyAlignment="1">
      <alignment vertical="center"/>
    </xf>
    <xf numFmtId="0" fontId="0" fillId="0" borderId="6" xfId="0" applyBorder="1" applyAlignment="1">
      <alignment horizontal="left" vertical="center"/>
    </xf>
    <xf numFmtId="0" fontId="41" fillId="10" borderId="0" xfId="0" applyFont="1" applyFill="1" applyAlignment="1">
      <alignment horizontal="center" vertical="center"/>
    </xf>
    <xf numFmtId="0" fontId="32" fillId="11" borderId="5" xfId="0" applyFont="1" applyFill="1" applyBorder="1" applyAlignment="1" applyProtection="1">
      <alignment horizontal="left" vertical="center"/>
      <protection hidden="1"/>
    </xf>
    <xf numFmtId="0" fontId="32" fillId="12" borderId="0" xfId="0" applyFont="1" applyFill="1" applyAlignment="1">
      <alignment horizontal="left" vertical="top" wrapText="1"/>
    </xf>
    <xf numFmtId="0" fontId="0" fillId="10" borderId="0" xfId="0" applyFill="1" applyAlignment="1">
      <alignment horizontal="center"/>
    </xf>
    <xf numFmtId="0" fontId="31" fillId="11" borderId="5" xfId="0" applyFont="1" applyFill="1" applyBorder="1" applyAlignment="1" applyProtection="1">
      <alignment horizontal="center" vertical="center"/>
      <protection hidden="1"/>
    </xf>
    <xf numFmtId="0" fontId="33" fillId="0" borderId="17" xfId="2" applyFont="1" applyBorder="1" applyAlignment="1">
      <alignment horizontal="left"/>
    </xf>
    <xf numFmtId="0" fontId="34" fillId="13" borderId="23" xfId="0" applyFont="1" applyFill="1" applyBorder="1" applyAlignment="1">
      <alignment horizontal="left" vertical="center" wrapText="1"/>
    </xf>
    <xf numFmtId="0" fontId="17" fillId="4" borderId="13" xfId="0" applyFont="1" applyFill="1" applyBorder="1" applyAlignment="1">
      <alignment horizontal="left" vertical="center" wrapText="1"/>
    </xf>
    <xf numFmtId="0" fontId="17" fillId="4" borderId="5" xfId="0" applyFont="1" applyFill="1" applyBorder="1" applyAlignment="1">
      <alignment horizontal="left" vertical="center" wrapText="1"/>
    </xf>
    <xf numFmtId="0" fontId="34" fillId="13" borderId="21" xfId="0" applyFont="1" applyFill="1" applyBorder="1" applyAlignment="1">
      <alignment horizontal="left" vertical="center" wrapText="1"/>
    </xf>
    <xf numFmtId="0" fontId="17" fillId="4" borderId="9" xfId="0" applyFont="1" applyFill="1" applyBorder="1" applyAlignment="1">
      <alignment horizontal="left" vertical="center" wrapText="1"/>
    </xf>
    <xf numFmtId="0" fontId="32" fillId="10" borderId="18" xfId="0" applyFont="1" applyFill="1" applyBorder="1" applyAlignment="1">
      <alignment horizontal="left" vertical="center"/>
    </xf>
    <xf numFmtId="0" fontId="18" fillId="4" borderId="24"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34" fillId="13" borderId="12" xfId="0" applyFont="1" applyFill="1" applyBorder="1" applyAlignment="1">
      <alignment horizontal="left" vertical="center" wrapText="1"/>
    </xf>
    <xf numFmtId="0" fontId="32" fillId="10" borderId="5" xfId="0" applyFont="1" applyFill="1" applyBorder="1" applyAlignment="1">
      <alignment horizontal="left" vertical="center"/>
    </xf>
    <xf numFmtId="0" fontId="34" fillId="13" borderId="18" xfId="0" applyFont="1" applyFill="1" applyBorder="1" applyAlignment="1">
      <alignment horizontal="left" vertical="center" wrapText="1"/>
    </xf>
    <xf numFmtId="0" fontId="32" fillId="10" borderId="18" xfId="0" applyFont="1" applyFill="1" applyBorder="1" applyAlignment="1">
      <alignment horizontal="left" vertical="center" wrapText="1"/>
    </xf>
    <xf numFmtId="3" fontId="25" fillId="0" borderId="13" xfId="2" applyNumberFormat="1" applyBorder="1" applyAlignment="1">
      <alignment horizontal="center" vertical="center" wrapText="1"/>
    </xf>
    <xf numFmtId="0" fontId="17" fillId="4" borderId="9" xfId="0" applyFont="1" applyFill="1" applyBorder="1" applyAlignment="1">
      <alignment vertical="center" wrapText="1"/>
    </xf>
    <xf numFmtId="0" fontId="17" fillId="4" borderId="13" xfId="0" applyFont="1" applyFill="1" applyBorder="1" applyAlignment="1">
      <alignment vertical="center" wrapText="1"/>
    </xf>
    <xf numFmtId="0" fontId="32" fillId="10" borderId="9" xfId="0" applyFont="1" applyFill="1" applyBorder="1" applyAlignment="1">
      <alignment horizontal="left" vertical="center"/>
    </xf>
    <xf numFmtId="0" fontId="17" fillId="4" borderId="24" xfId="0" applyFont="1" applyFill="1" applyBorder="1" applyAlignment="1">
      <alignment horizontal="left" vertical="center" wrapText="1"/>
    </xf>
    <xf numFmtId="0" fontId="34" fillId="13" borderId="23" xfId="0" applyFont="1" applyFill="1" applyBorder="1" applyAlignment="1">
      <alignment vertical="center" wrapText="1"/>
    </xf>
    <xf numFmtId="0" fontId="17" fillId="4" borderId="24" xfId="0" applyFont="1" applyFill="1" applyBorder="1" applyAlignment="1">
      <alignment vertical="center" wrapText="1"/>
    </xf>
    <xf numFmtId="3" fontId="18" fillId="0" borderId="24" xfId="0" applyNumberFormat="1" applyFont="1" applyBorder="1" applyAlignment="1">
      <alignment horizontal="center" vertical="center" wrapText="1"/>
    </xf>
    <xf numFmtId="0" fontId="18" fillId="4" borderId="25"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4" fillId="3" borderId="24" xfId="0" applyFont="1" applyFill="1" applyBorder="1" applyAlignment="1">
      <alignment horizontal="left" vertical="center" wrapText="1"/>
    </xf>
    <xf numFmtId="0" fontId="4" fillId="3" borderId="13" xfId="0" applyFont="1" applyFill="1" applyBorder="1" applyAlignment="1">
      <alignment horizontal="left" vertical="center" wrapText="1"/>
    </xf>
    <xf numFmtId="0" fontId="35" fillId="10" borderId="5" xfId="0" applyFont="1" applyFill="1" applyBorder="1" applyAlignment="1">
      <alignment horizontal="left" vertical="center"/>
    </xf>
    <xf numFmtId="0" fontId="32" fillId="10" borderId="18" xfId="0" applyFont="1" applyFill="1" applyBorder="1" applyAlignment="1">
      <alignment vertical="center"/>
    </xf>
    <xf numFmtId="0" fontId="17" fillId="4" borderId="12"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36" fillId="10" borderId="5" xfId="0" applyFont="1" applyFill="1" applyBorder="1" applyAlignment="1">
      <alignment horizontal="left" vertical="center" wrapText="1"/>
    </xf>
    <xf numFmtId="0" fontId="20" fillId="0" borderId="5" xfId="0" applyFont="1" applyBorder="1" applyAlignment="1">
      <alignment vertical="center"/>
    </xf>
    <xf numFmtId="0" fontId="8" fillId="0" borderId="4" xfId="0" applyFont="1" applyBorder="1" applyAlignment="1">
      <alignment horizontal="center" vertical="center" wrapText="1"/>
    </xf>
    <xf numFmtId="0" fontId="8" fillId="0" borderId="4" xfId="0" applyFont="1" applyBorder="1" applyAlignment="1">
      <alignment horizontal="center" vertical="center"/>
    </xf>
    <xf numFmtId="0" fontId="8" fillId="0" borderId="4" xfId="0" applyFont="1" applyBorder="1" applyAlignment="1">
      <alignment horizontal="left" vertical="center" wrapText="1"/>
    </xf>
    <xf numFmtId="0" fontId="31" fillId="13" borderId="23" xfId="0" applyFont="1" applyFill="1" applyBorder="1" applyAlignment="1">
      <alignment horizontal="center" vertical="center" wrapText="1"/>
    </xf>
    <xf numFmtId="3" fontId="8" fillId="0" borderId="4" xfId="0" applyNumberFormat="1" applyFont="1" applyBorder="1" applyAlignment="1">
      <alignment horizontal="left" vertical="center" wrapText="1"/>
    </xf>
    <xf numFmtId="3" fontId="10" fillId="0" borderId="4" xfId="0" applyNumberFormat="1" applyFont="1" applyBorder="1" applyAlignment="1">
      <alignment horizontal="center" vertical="center"/>
    </xf>
    <xf numFmtId="0" fontId="34" fillId="13" borderId="23" xfId="0" applyFont="1" applyFill="1" applyBorder="1" applyAlignment="1">
      <alignment horizontal="center" vertical="center" wrapText="1"/>
    </xf>
    <xf numFmtId="3" fontId="43" fillId="2" borderId="9" xfId="0" applyNumberFormat="1" applyFont="1" applyFill="1" applyBorder="1" applyAlignment="1">
      <alignment horizontal="left" vertical="top" wrapText="1"/>
    </xf>
    <xf numFmtId="3" fontId="10" fillId="2" borderId="9" xfId="0" applyNumberFormat="1" applyFont="1" applyFill="1" applyBorder="1" applyAlignment="1">
      <alignment horizontal="left" vertical="top" wrapText="1"/>
    </xf>
    <xf numFmtId="3" fontId="8" fillId="2" borderId="4" xfId="0" applyNumberFormat="1" applyFont="1" applyFill="1" applyBorder="1" applyAlignment="1">
      <alignment horizontal="center" vertical="center" wrapText="1"/>
    </xf>
    <xf numFmtId="3" fontId="10" fillId="0" borderId="4" xfId="0" applyNumberFormat="1" applyFont="1" applyBorder="1" applyAlignment="1">
      <alignment horizontal="left" vertical="center" wrapText="1"/>
    </xf>
    <xf numFmtId="3" fontId="10" fillId="2" borderId="6" xfId="0" applyNumberFormat="1" applyFont="1" applyFill="1" applyBorder="1" applyAlignment="1">
      <alignment horizontal="left" vertical="top" wrapText="1"/>
    </xf>
    <xf numFmtId="3" fontId="10" fillId="2" borderId="26" xfId="0" applyNumberFormat="1" applyFont="1" applyFill="1" applyBorder="1" applyAlignment="1">
      <alignment horizontal="left" vertical="top" wrapText="1"/>
    </xf>
    <xf numFmtId="0" fontId="9" fillId="0" borderId="4" xfId="0" applyFont="1" applyBorder="1" applyAlignment="1">
      <alignment horizontal="center" vertical="center"/>
    </xf>
    <xf numFmtId="3" fontId="13" fillId="0" borderId="4" xfId="0" applyNumberFormat="1" applyFont="1" applyBorder="1" applyAlignment="1">
      <alignment horizontal="center" vertical="center"/>
    </xf>
    <xf numFmtId="3" fontId="9" fillId="2" borderId="4" xfId="0" applyNumberFormat="1" applyFont="1" applyFill="1" applyBorder="1" applyAlignment="1">
      <alignment horizontal="center" vertical="center" wrapText="1"/>
    </xf>
    <xf numFmtId="3" fontId="9" fillId="0" borderId="4" xfId="0" applyNumberFormat="1" applyFont="1" applyBorder="1" applyAlignment="1">
      <alignment horizontal="left" vertical="center" wrapText="1"/>
    </xf>
    <xf numFmtId="3" fontId="8" fillId="2" borderId="4" xfId="0" applyNumberFormat="1" applyFont="1" applyFill="1" applyBorder="1" applyAlignment="1">
      <alignment horizontal="left" vertical="center" wrapText="1"/>
    </xf>
    <xf numFmtId="3" fontId="43" fillId="2" borderId="6" xfId="0" applyNumberFormat="1" applyFont="1" applyFill="1" applyBorder="1" applyAlignment="1">
      <alignment horizontal="left" vertical="top" wrapText="1"/>
    </xf>
    <xf numFmtId="3" fontId="10" fillId="2" borderId="24" xfId="0" applyNumberFormat="1" applyFont="1" applyFill="1" applyBorder="1" applyAlignment="1">
      <alignment horizontal="left" vertical="top" wrapText="1"/>
    </xf>
    <xf numFmtId="3" fontId="43" fillId="2" borderId="24" xfId="0" applyNumberFormat="1" applyFont="1" applyFill="1" applyBorder="1" applyAlignment="1">
      <alignment horizontal="left" vertical="top" wrapText="1"/>
    </xf>
    <xf numFmtId="3" fontId="8" fillId="2" borderId="6" xfId="0" applyNumberFormat="1" applyFont="1" applyFill="1" applyBorder="1" applyAlignment="1">
      <alignment horizontal="center" vertical="center" wrapText="1"/>
    </xf>
    <xf numFmtId="0" fontId="8" fillId="4" borderId="1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8" fillId="4" borderId="24"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8" fillId="0" borderId="5" xfId="0" applyFont="1" applyBorder="1" applyAlignment="1">
      <alignment horizontal="left" vertical="top" wrapText="1"/>
    </xf>
    <xf numFmtId="3" fontId="10" fillId="0" borderId="2" xfId="0" applyNumberFormat="1" applyFont="1" applyBorder="1" applyAlignment="1">
      <alignment horizontal="center" vertical="center"/>
    </xf>
    <xf numFmtId="3" fontId="10" fillId="0" borderId="5" xfId="0" applyNumberFormat="1" applyFont="1" applyBorder="1" applyAlignment="1">
      <alignment horizontal="center" vertical="center"/>
    </xf>
    <xf numFmtId="3" fontId="10" fillId="0" borderId="9" xfId="0" applyNumberFormat="1" applyFont="1" applyBorder="1" applyAlignment="1">
      <alignment horizontal="center" vertical="center"/>
    </xf>
    <xf numFmtId="9" fontId="10" fillId="0" borderId="12" xfId="0" applyNumberFormat="1" applyFont="1" applyBorder="1" applyAlignment="1">
      <alignment horizontal="center" vertical="center"/>
    </xf>
    <xf numFmtId="9" fontId="10" fillId="0" borderId="9" xfId="0" applyNumberFormat="1" applyFont="1" applyBorder="1" applyAlignment="1">
      <alignment horizontal="center" vertical="center"/>
    </xf>
    <xf numFmtId="9" fontId="13" fillId="0" borderId="12" xfId="0" applyNumberFormat="1" applyFont="1" applyBorder="1" applyAlignment="1">
      <alignment horizontal="center" vertical="center"/>
    </xf>
    <xf numFmtId="9" fontId="13" fillId="0" borderId="9" xfId="0" applyNumberFormat="1" applyFont="1" applyBorder="1" applyAlignment="1">
      <alignment horizontal="center" vertical="center"/>
    </xf>
    <xf numFmtId="0" fontId="0" fillId="0" borderId="0" xfId="0" applyAlignment="1">
      <alignment horizontal="center"/>
    </xf>
    <xf numFmtId="0" fontId="17" fillId="4" borderId="2"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4" fillId="4" borderId="2" xfId="0" applyFont="1" applyFill="1" applyBorder="1" applyAlignment="1">
      <alignment horizontal="left" vertical="center" wrapText="1"/>
    </xf>
    <xf numFmtId="0" fontId="4" fillId="4" borderId="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4" fillId="4" borderId="4" xfId="0" applyFont="1" applyFill="1" applyBorder="1" applyAlignment="1">
      <alignment horizontal="left" vertical="center" wrapText="1"/>
    </xf>
    <xf numFmtId="167" fontId="17" fillId="0" borderId="12" xfId="0" applyNumberFormat="1" applyFont="1" applyBorder="1" applyAlignment="1">
      <alignment horizontal="center" vertical="center" wrapText="1"/>
    </xf>
    <xf numFmtId="167" fontId="17" fillId="0" borderId="5" xfId="0" applyNumberFormat="1" applyFont="1" applyBorder="1" applyAlignment="1">
      <alignment horizontal="center" vertical="center" wrapText="1"/>
    </xf>
    <xf numFmtId="167" fontId="17" fillId="0" borderId="9" xfId="0" applyNumberFormat="1" applyFont="1" applyBorder="1" applyAlignment="1">
      <alignment horizontal="center" vertical="center" wrapText="1"/>
    </xf>
    <xf numFmtId="167" fontId="40" fillId="0" borderId="12" xfId="0" applyNumberFormat="1" applyFont="1" applyBorder="1" applyAlignment="1">
      <alignment horizontal="center" vertical="center" wrapText="1"/>
    </xf>
    <xf numFmtId="167" fontId="40" fillId="0" borderId="5" xfId="0" applyNumberFormat="1" applyFont="1" applyBorder="1" applyAlignment="1">
      <alignment horizontal="center" vertical="center" wrapText="1"/>
    </xf>
    <xf numFmtId="167" fontId="40" fillId="0" borderId="9" xfId="0" applyNumberFormat="1" applyFont="1" applyBorder="1" applyAlignment="1">
      <alignment horizontal="center" vertical="center" wrapText="1"/>
    </xf>
    <xf numFmtId="0" fontId="3" fillId="0" borderId="5" xfId="0" applyFont="1" applyBorder="1" applyAlignment="1">
      <alignment horizontal="left" vertical="center" wrapText="1"/>
    </xf>
    <xf numFmtId="0" fontId="4" fillId="0" borderId="5" xfId="0" applyFont="1" applyBorder="1" applyAlignment="1">
      <alignment horizontal="left" vertical="center" wrapText="1"/>
    </xf>
    <xf numFmtId="0" fontId="4" fillId="0" borderId="5" xfId="0" applyFont="1" applyBorder="1" applyAlignment="1">
      <alignment horizontal="left" vertical="center"/>
    </xf>
    <xf numFmtId="0" fontId="19" fillId="4" borderId="13" xfId="0" applyFont="1" applyFill="1" applyBorder="1" applyAlignment="1">
      <alignment horizontal="left" vertical="center" wrapText="1"/>
    </xf>
    <xf numFmtId="0" fontId="21" fillId="4" borderId="13" xfId="0" applyFont="1" applyFill="1" applyBorder="1" applyAlignment="1">
      <alignment horizontal="left" vertical="center"/>
    </xf>
  </cellXfs>
  <cellStyles count="4">
    <cellStyle name="Hyperlink" xfId="2" builtinId="8"/>
    <cellStyle name="Normal" xfId="0" builtinId="0"/>
    <cellStyle name="Normal 3" xfId="1" xr:uid="{FE512992-C3F3-42FA-953E-6F0AC8A9423A}"/>
    <cellStyle name="Percent" xfId="3" builtinId="5"/>
  </cellStyles>
  <dxfs count="0"/>
  <tableStyles count="0" defaultTableStyle="TableStyleMedium2" defaultPivotStyle="PivotStyleLight16"/>
  <colors>
    <mruColors>
      <color rgb="FF15284B"/>
      <color rgb="FF57C9E8"/>
      <color rgb="FFFFE01E"/>
      <color rgb="FFF42534"/>
      <color rgb="FFFC9071"/>
      <color rgb="FF0967A6"/>
      <color rgb="FFC36FAC"/>
      <color rgb="FFAE3B8E"/>
      <color rgb="FF0E3E66"/>
      <color rgb="FF1527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25" Type="http://schemas.openxmlformats.org/officeDocument/2006/relationships/customXml" Target="../customXml/item1.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95250</xdr:rowOff>
    </xdr:from>
    <xdr:to>
      <xdr:col>1</xdr:col>
      <xdr:colOff>152400</xdr:colOff>
      <xdr:row>18</xdr:row>
      <xdr:rowOff>161925</xdr:rowOff>
    </xdr:to>
    <xdr:pic>
      <xdr:nvPicPr>
        <xdr:cNvPr id="4" name="Picture 3">
          <a:extLst>
            <a:ext uri="{FF2B5EF4-FFF2-40B4-BE49-F238E27FC236}">
              <a16:creationId xmlns:a16="http://schemas.microsoft.com/office/drawing/2014/main" id="{02DC474A-E865-13A5-93B0-203AC5EA7308}"/>
            </a:ext>
            <a:ext uri="{147F2762-F138-4A5C-976F-8EAC2B608ADB}">
              <a16:predDERef xmlns:a16="http://schemas.microsoft.com/office/drawing/2014/main" pred="{5FC4825D-8150-8E3F-7FCE-D4F0AD60BDB0}"/>
            </a:ext>
          </a:extLst>
        </xdr:cNvPr>
        <xdr:cNvPicPr>
          <a:picLocks noChangeAspect="1"/>
        </xdr:cNvPicPr>
      </xdr:nvPicPr>
      <xdr:blipFill>
        <a:blip xmlns:r="http://schemas.openxmlformats.org/officeDocument/2006/relationships" r:embed="rId1"/>
        <a:stretch>
          <a:fillRect/>
        </a:stretch>
      </xdr:blipFill>
      <xdr:spPr>
        <a:xfrm>
          <a:off x="0" y="1447800"/>
          <a:ext cx="5476875" cy="3867150"/>
        </a:xfrm>
        <a:prstGeom prst="rect">
          <a:avLst/>
        </a:prstGeom>
      </xdr:spPr>
    </xdr:pic>
    <xdr:clientData/>
  </xdr:twoCellAnchor>
  <xdr:twoCellAnchor editAs="oneCell">
    <xdr:from>
      <xdr:col>0</xdr:col>
      <xdr:colOff>9525</xdr:colOff>
      <xdr:row>0</xdr:row>
      <xdr:rowOff>171450</xdr:rowOff>
    </xdr:from>
    <xdr:to>
      <xdr:col>0</xdr:col>
      <xdr:colOff>2238375</xdr:colOff>
      <xdr:row>4</xdr:row>
      <xdr:rowOff>57150</xdr:rowOff>
    </xdr:to>
    <xdr:pic>
      <xdr:nvPicPr>
        <xdr:cNvPr id="5" name="Picture 4">
          <a:extLst>
            <a:ext uri="{FF2B5EF4-FFF2-40B4-BE49-F238E27FC236}">
              <a16:creationId xmlns:a16="http://schemas.microsoft.com/office/drawing/2014/main" id="{96D9F90E-E751-F02F-2BC7-3F19E484B5F2}"/>
            </a:ext>
            <a:ext uri="{147F2762-F138-4A5C-976F-8EAC2B608ADB}">
              <a16:predDERef xmlns:a16="http://schemas.microsoft.com/office/drawing/2014/main" pred="{02DC474A-E865-13A5-93B0-203AC5EA7308}"/>
            </a:ext>
          </a:extLst>
        </xdr:cNvPr>
        <xdr:cNvPicPr>
          <a:picLocks noChangeAspect="1"/>
        </xdr:cNvPicPr>
      </xdr:nvPicPr>
      <xdr:blipFill>
        <a:blip xmlns:r="http://schemas.openxmlformats.org/officeDocument/2006/relationships" r:embed="rId2"/>
        <a:stretch>
          <a:fillRect/>
        </a:stretch>
      </xdr:blipFill>
      <xdr:spPr>
        <a:xfrm>
          <a:off x="9525" y="171450"/>
          <a:ext cx="2228850" cy="100012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001"/>
  <sheetViews>
    <sheetView showGridLines="0" tabSelected="1" zoomScaleNormal="100" workbookViewId="0">
      <selection activeCell="E11" sqref="E11:L11"/>
    </sheetView>
  </sheetViews>
  <sheetFormatPr defaultColWidth="12.59765625" defaultRowHeight="15" customHeight="1"/>
  <cols>
    <col min="1" max="1" width="69.8984375" customWidth="1"/>
    <col min="2" max="3" width="3.8984375" customWidth="1"/>
    <col min="4" max="4" width="1" customWidth="1"/>
    <col min="5" max="5" width="8.59765625" customWidth="1"/>
    <col min="6" max="13" width="7.59765625" customWidth="1"/>
    <col min="14" max="14" width="15.3984375" customWidth="1"/>
    <col min="15" max="28" width="7.59765625" customWidth="1"/>
  </cols>
  <sheetData>
    <row r="1" spans="1:14" ht="15" customHeight="1">
      <c r="A1" s="340" t="s">
        <v>987</v>
      </c>
      <c r="B1" s="340"/>
      <c r="C1" s="340"/>
      <c r="D1" s="340"/>
      <c r="E1" s="340"/>
      <c r="F1" s="340"/>
      <c r="G1" s="340"/>
      <c r="H1" s="340"/>
      <c r="I1" s="340"/>
      <c r="J1" s="340"/>
      <c r="K1" s="340"/>
      <c r="L1" s="340"/>
    </row>
    <row r="2" spans="1:14" ht="15" customHeight="1">
      <c r="A2" s="340"/>
      <c r="B2" s="340"/>
      <c r="C2" s="340"/>
      <c r="D2" s="340"/>
      <c r="E2" s="340"/>
      <c r="F2" s="340"/>
      <c r="G2" s="340"/>
      <c r="H2" s="340"/>
      <c r="I2" s="340"/>
      <c r="J2" s="340"/>
      <c r="K2" s="340"/>
      <c r="L2" s="340"/>
    </row>
    <row r="3" spans="1:14" ht="44.1" customHeight="1">
      <c r="A3" s="340"/>
      <c r="B3" s="340"/>
      <c r="C3" s="340"/>
      <c r="D3" s="340"/>
      <c r="E3" s="340"/>
      <c r="F3" s="340"/>
      <c r="G3" s="340"/>
      <c r="H3" s="340"/>
      <c r="I3" s="340"/>
      <c r="J3" s="340"/>
      <c r="K3" s="340"/>
      <c r="L3" s="340"/>
    </row>
    <row r="4" spans="1:14" ht="14.25" customHeight="1">
      <c r="A4" s="340"/>
      <c r="B4" s="340"/>
      <c r="C4" s="340"/>
      <c r="D4" s="340"/>
      <c r="E4" s="340"/>
      <c r="F4" s="340"/>
      <c r="G4" s="340"/>
      <c r="H4" s="340"/>
      <c r="I4" s="340"/>
      <c r="J4" s="340"/>
      <c r="K4" s="340"/>
      <c r="L4" s="340"/>
    </row>
    <row r="5" spans="1:14" ht="19.350000000000001" customHeight="1">
      <c r="A5" s="340"/>
      <c r="B5" s="340"/>
      <c r="C5" s="340"/>
      <c r="D5" s="340"/>
      <c r="E5" s="340"/>
      <c r="F5" s="340"/>
      <c r="G5" s="340"/>
      <c r="H5" s="340"/>
      <c r="I5" s="340"/>
      <c r="J5" s="340"/>
      <c r="K5" s="340"/>
      <c r="L5" s="340"/>
    </row>
    <row r="6" spans="1:14" ht="14.25" customHeight="1">
      <c r="C6" s="10"/>
      <c r="D6" s="10"/>
      <c r="E6" s="10"/>
      <c r="F6" s="10"/>
      <c r="G6" s="10"/>
    </row>
    <row r="7" spans="1:14" ht="27" customHeight="1">
      <c r="C7" s="341" t="s">
        <v>0</v>
      </c>
      <c r="D7" s="341"/>
      <c r="E7" s="341"/>
      <c r="F7" s="341"/>
      <c r="G7" s="341"/>
      <c r="H7" s="341"/>
      <c r="I7" s="341"/>
      <c r="J7" s="341"/>
      <c r="K7" s="341"/>
      <c r="L7" s="341"/>
    </row>
    <row r="8" spans="1:14" ht="14.25" customHeight="1">
      <c r="D8" s="32"/>
      <c r="E8" s="252"/>
      <c r="F8" s="252"/>
      <c r="G8" s="252"/>
      <c r="H8" s="252"/>
      <c r="I8" s="252"/>
      <c r="J8" s="252"/>
      <c r="K8" s="252"/>
      <c r="L8" s="252"/>
    </row>
    <row r="9" spans="1:14" ht="25.5" customHeight="1">
      <c r="C9" s="125">
        <v>1</v>
      </c>
      <c r="D9" s="44"/>
      <c r="E9" s="339" t="s">
        <v>1</v>
      </c>
      <c r="F9" s="339"/>
      <c r="G9" s="339"/>
      <c r="H9" s="339"/>
      <c r="I9" s="339"/>
      <c r="J9" s="339"/>
      <c r="K9" s="339"/>
      <c r="L9" s="339"/>
    </row>
    <row r="10" spans="1:14" ht="25.5" customHeight="1">
      <c r="C10" s="126">
        <v>2</v>
      </c>
      <c r="D10" s="123"/>
      <c r="E10" s="339" t="s">
        <v>2</v>
      </c>
      <c r="F10" s="339"/>
      <c r="G10" s="339"/>
      <c r="H10" s="339"/>
      <c r="I10" s="339"/>
      <c r="J10" s="339"/>
      <c r="K10" s="339"/>
      <c r="L10" s="339"/>
      <c r="N10" s="251"/>
    </row>
    <row r="11" spans="1:14" ht="25.5" customHeight="1">
      <c r="C11" s="127">
        <v>3</v>
      </c>
      <c r="D11" s="124"/>
      <c r="E11" s="339" t="s">
        <v>3</v>
      </c>
      <c r="F11" s="339"/>
      <c r="G11" s="339"/>
      <c r="H11" s="339"/>
      <c r="I11" s="339"/>
      <c r="J11" s="339"/>
      <c r="K11" s="339"/>
      <c r="L11" s="339"/>
    </row>
    <row r="12" spans="1:14" ht="25.5" customHeight="1">
      <c r="C12" s="127">
        <v>4</v>
      </c>
      <c r="D12" s="124"/>
      <c r="E12" s="339" t="s">
        <v>4</v>
      </c>
      <c r="F12" s="339"/>
      <c r="G12" s="339"/>
      <c r="H12" s="339"/>
      <c r="I12" s="339"/>
      <c r="J12" s="339"/>
      <c r="K12" s="339"/>
      <c r="L12" s="339"/>
    </row>
    <row r="13" spans="1:14" ht="25.5" customHeight="1">
      <c r="C13" s="127">
        <v>5</v>
      </c>
      <c r="D13" s="124"/>
      <c r="E13" s="339" t="s">
        <v>5</v>
      </c>
      <c r="F13" s="339"/>
      <c r="G13" s="339"/>
      <c r="H13" s="339"/>
      <c r="I13" s="339"/>
      <c r="J13" s="339"/>
      <c r="K13" s="339"/>
      <c r="L13" s="339"/>
    </row>
    <row r="14" spans="1:14" ht="25.5" customHeight="1">
      <c r="C14" s="125">
        <v>6</v>
      </c>
      <c r="D14" s="44"/>
      <c r="E14" s="339" t="s">
        <v>6</v>
      </c>
      <c r="F14" s="339"/>
      <c r="G14" s="339"/>
      <c r="H14" s="339"/>
      <c r="I14" s="339"/>
      <c r="J14" s="339"/>
      <c r="K14" s="339"/>
      <c r="L14" s="339"/>
    </row>
    <row r="15" spans="1:14" ht="25.5" customHeight="1">
      <c r="C15" s="126">
        <v>7</v>
      </c>
      <c r="D15" s="123"/>
      <c r="E15" s="339" t="s">
        <v>7</v>
      </c>
      <c r="F15" s="339"/>
      <c r="G15" s="339"/>
      <c r="H15" s="339"/>
      <c r="I15" s="339"/>
      <c r="J15" s="339"/>
      <c r="K15" s="339"/>
      <c r="L15" s="339"/>
    </row>
    <row r="16" spans="1:14" ht="25.5" customHeight="1">
      <c r="C16" s="126">
        <v>8</v>
      </c>
      <c r="D16" s="123"/>
      <c r="E16" s="339" t="s">
        <v>8</v>
      </c>
      <c r="F16" s="339"/>
      <c r="G16" s="339"/>
      <c r="H16" s="339"/>
      <c r="I16" s="339"/>
      <c r="J16" s="339"/>
      <c r="K16" s="339"/>
      <c r="L16" s="339"/>
    </row>
    <row r="17" spans="3:13" ht="25.5" customHeight="1">
      <c r="C17" s="126">
        <v>9</v>
      </c>
      <c r="D17" s="123"/>
      <c r="E17" s="339" t="s">
        <v>9</v>
      </c>
      <c r="F17" s="339"/>
      <c r="G17" s="339"/>
      <c r="H17" s="339"/>
      <c r="I17" s="339"/>
      <c r="J17" s="339"/>
      <c r="K17" s="339"/>
      <c r="L17" s="339"/>
    </row>
    <row r="18" spans="3:13" ht="14.25" customHeight="1">
      <c r="D18" s="33"/>
      <c r="E18" s="10"/>
    </row>
    <row r="19" spans="3:13" ht="14.25" customHeight="1">
      <c r="D19" s="33"/>
      <c r="E19" s="10"/>
    </row>
    <row r="20" spans="3:13" ht="14.25" customHeight="1">
      <c r="D20" s="33"/>
      <c r="E20" s="10"/>
    </row>
    <row r="21" spans="3:13" ht="14.25" customHeight="1">
      <c r="D21" s="33"/>
      <c r="E21" s="10"/>
    </row>
    <row r="22" spans="3:13" ht="14.25" customHeight="1">
      <c r="D22" s="33"/>
      <c r="E22" s="10"/>
    </row>
    <row r="23" spans="3:13" ht="14.25" customHeight="1">
      <c r="D23" s="34"/>
      <c r="E23" s="10"/>
    </row>
    <row r="24" spans="3:13" ht="14.25" customHeight="1">
      <c r="D24" s="10"/>
      <c r="E24" s="10"/>
    </row>
    <row r="25" spans="3:13" ht="14.25" customHeight="1">
      <c r="D25" s="33"/>
      <c r="M25" s="86"/>
    </row>
    <row r="26" spans="3:13" ht="14.25" customHeight="1"/>
    <row r="27" spans="3:13" ht="14.25" customHeight="1"/>
    <row r="28" spans="3:13" ht="14.25" customHeight="1"/>
    <row r="29" spans="3:13" ht="14.25" customHeight="1"/>
    <row r="30" spans="3:13" ht="14.25" customHeight="1"/>
    <row r="31" spans="3:13" ht="14.25" customHeight="1"/>
    <row r="32" spans="3:1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sheetData>
  <sheetProtection algorithmName="SHA-512" hashValue="Rp6ztzsHIlDToz3iI3Bsb7KfGVLN2ytytrPPWgxkwkfdmO7TuKmk4o410JijWfChBTACbvBa5A63WeMrMafSgQ==" saltValue="Uhrir/bJ2Y5fbR7798wABg==" spinCount="100000" sheet="1" objects="1" scenarios="1" selectLockedCells="1" selectUnlockedCells="1"/>
  <sortState xmlns:xlrd2="http://schemas.microsoft.com/office/spreadsheetml/2017/richdata2" ref="D11:E24">
    <sortCondition ref="D11:D24"/>
  </sortState>
  <customSheetViews>
    <customSheetView guid="{4BAA369D-F9C2-4E47-AE75-1E7FBDAE8580}" filter="1" showAutoFilter="1">
      <pageMargins left="0" right="0" top="0" bottom="0" header="0" footer="0"/>
      <autoFilter ref="H5:H17" xr:uid="{0E742EA0-4D99-4918-88BE-A986A3E6E184}">
        <sortState xmlns:xlrd2="http://schemas.microsoft.com/office/spreadsheetml/2017/richdata2" ref="H9:H17">
          <sortCondition ref="H5:H17"/>
        </sortState>
      </autoFilter>
      <extLst>
        <ext uri="GoogleSheetsCustomDataVersion1">
          <go:sheetsCustomData xmlns:go="http://customooxmlschemas.google.com/" filterViewId="941045295"/>
        </ext>
      </extLst>
    </customSheetView>
  </customSheetViews>
  <mergeCells count="11">
    <mergeCell ref="A1:L5"/>
    <mergeCell ref="C7:L7"/>
    <mergeCell ref="E14:L14"/>
    <mergeCell ref="E15:L15"/>
    <mergeCell ref="E16:L16"/>
    <mergeCell ref="E17:L17"/>
    <mergeCell ref="E9:L9"/>
    <mergeCell ref="E10:L10"/>
    <mergeCell ref="E11:L11"/>
    <mergeCell ref="E12:L12"/>
    <mergeCell ref="E13:L13"/>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6FCCA-6706-4B46-9502-9DA23116AB5F}">
  <dimension ref="A1:Z998"/>
  <sheetViews>
    <sheetView showGridLines="0" zoomScaleNormal="100" workbookViewId="0">
      <selection activeCell="B4" sqref="B4"/>
    </sheetView>
  </sheetViews>
  <sheetFormatPr defaultColWidth="12.59765625" defaultRowHeight="15" customHeight="1"/>
  <cols>
    <col min="1" max="1" width="7.59765625" style="2" customWidth="1"/>
    <col min="2" max="2" width="47.8984375" style="2" customWidth="1"/>
    <col min="3" max="3" width="20.8984375" style="2" customWidth="1"/>
    <col min="4" max="6" width="20.8984375" style="6" customWidth="1"/>
    <col min="7" max="8" width="20.8984375" style="2" customWidth="1"/>
    <col min="9" max="10" width="20.59765625" style="2" customWidth="1"/>
    <col min="11" max="26" width="7.59765625" style="2" customWidth="1"/>
    <col min="27" max="16384" width="12.59765625" style="2"/>
  </cols>
  <sheetData>
    <row r="1" spans="1:26" ht="48" customHeight="1">
      <c r="A1" s="130"/>
      <c r="B1" s="130"/>
      <c r="C1" s="130"/>
      <c r="D1" s="130"/>
      <c r="E1" s="130"/>
      <c r="F1" s="145"/>
      <c r="G1" s="145"/>
      <c r="H1" s="145"/>
      <c r="I1" s="145"/>
      <c r="J1" s="145"/>
      <c r="K1" s="145"/>
      <c r="L1" s="146"/>
      <c r="M1" s="146"/>
      <c r="N1" s="146"/>
      <c r="O1" s="146"/>
      <c r="P1" s="146"/>
      <c r="Q1" s="146"/>
      <c r="R1" s="146"/>
      <c r="S1" s="146"/>
      <c r="T1" s="146"/>
      <c r="U1" s="146"/>
      <c r="V1" s="146"/>
      <c r="W1" s="146"/>
      <c r="X1" s="146"/>
      <c r="Y1" s="146"/>
      <c r="Z1" s="146"/>
    </row>
    <row r="2" spans="1:26" ht="24" customHeight="1">
      <c r="A2" s="196"/>
      <c r="B2" s="197" t="s">
        <v>10</v>
      </c>
      <c r="C2" s="196"/>
      <c r="D2" s="196"/>
      <c r="E2" s="131"/>
      <c r="F2" s="147"/>
      <c r="G2" s="147"/>
      <c r="H2" s="147"/>
      <c r="I2" s="147"/>
      <c r="J2" s="147"/>
      <c r="K2" s="147"/>
      <c r="L2" s="146"/>
      <c r="M2" s="146"/>
      <c r="N2" s="146"/>
      <c r="O2" s="146"/>
      <c r="P2" s="146"/>
      <c r="Q2" s="146"/>
      <c r="R2" s="146"/>
      <c r="S2" s="146"/>
      <c r="T2" s="146"/>
      <c r="U2" s="146"/>
      <c r="V2" s="146"/>
      <c r="W2" s="146"/>
      <c r="X2" s="146"/>
      <c r="Y2" s="146"/>
      <c r="Z2" s="146"/>
    </row>
    <row r="3" spans="1:26" ht="15" customHeight="1">
      <c r="A3" s="39"/>
      <c r="B3" s="40"/>
      <c r="C3" s="41"/>
      <c r="D3" s="7"/>
      <c r="E3" s="150"/>
      <c r="F3"/>
      <c r="G3" s="146"/>
      <c r="H3" s="146"/>
      <c r="I3" s="146"/>
      <c r="J3" s="146"/>
      <c r="K3" s="146"/>
      <c r="L3" s="146"/>
      <c r="M3" s="146"/>
      <c r="N3" s="146"/>
      <c r="O3" s="146"/>
      <c r="P3" s="146"/>
      <c r="Q3" s="146"/>
      <c r="R3" s="146"/>
      <c r="S3" s="146"/>
      <c r="T3" s="146"/>
      <c r="U3" s="146"/>
      <c r="V3" s="146"/>
      <c r="W3" s="146"/>
      <c r="X3" s="146"/>
      <c r="Y3" s="146"/>
      <c r="Z3" s="146"/>
    </row>
    <row r="4" spans="1:26" ht="23.1" customHeight="1">
      <c r="A4" s="37"/>
      <c r="B4" s="46" t="s">
        <v>0</v>
      </c>
      <c r="C4" s="46"/>
      <c r="D4" s="46"/>
      <c r="E4" s="46"/>
      <c r="F4" s="46"/>
      <c r="G4" s="46"/>
      <c r="H4" s="46"/>
      <c r="I4" s="46"/>
      <c r="J4" s="46"/>
      <c r="K4" s="46"/>
      <c r="L4" s="146"/>
      <c r="M4" s="146"/>
      <c r="N4" s="146"/>
      <c r="O4" s="146"/>
      <c r="P4" s="146"/>
      <c r="Q4" s="146"/>
      <c r="R4" s="146"/>
      <c r="S4" s="146"/>
      <c r="T4" s="146"/>
      <c r="U4" s="146"/>
      <c r="V4" s="146"/>
      <c r="W4" s="146"/>
      <c r="X4" s="146"/>
      <c r="Y4" s="146"/>
      <c r="Z4" s="146"/>
    </row>
    <row r="5" spans="1:26" ht="15" customHeight="1">
      <c r="A5" s="37"/>
      <c r="B5" s="47"/>
      <c r="C5" s="38"/>
      <c r="D5" s="7"/>
      <c r="E5" s="150"/>
      <c r="F5"/>
      <c r="G5" s="146"/>
      <c r="H5" s="146"/>
      <c r="I5" s="146"/>
      <c r="J5" s="146"/>
      <c r="K5" s="146"/>
      <c r="L5" s="146"/>
      <c r="M5" s="146"/>
      <c r="N5" s="146"/>
      <c r="O5" s="146"/>
      <c r="P5" s="146"/>
      <c r="Q5" s="146"/>
      <c r="R5" s="146"/>
      <c r="S5" s="146"/>
      <c r="T5" s="146"/>
      <c r="U5" s="146"/>
      <c r="V5" s="146"/>
      <c r="W5" s="146"/>
      <c r="X5" s="146"/>
      <c r="Y5" s="146"/>
      <c r="Z5" s="146"/>
    </row>
    <row r="6" spans="1:26" ht="15" customHeight="1">
      <c r="A6" s="37"/>
      <c r="B6" s="132" t="s">
        <v>832</v>
      </c>
      <c r="C6" s="133"/>
      <c r="D6" s="133"/>
      <c r="E6" s="133"/>
      <c r="F6" s="133"/>
      <c r="G6" s="133"/>
      <c r="H6" s="133"/>
      <c r="I6" s="133"/>
      <c r="J6" s="133"/>
      <c r="K6" s="133"/>
      <c r="L6" s="146"/>
      <c r="M6" s="146"/>
      <c r="N6" s="146"/>
      <c r="O6" s="146"/>
      <c r="P6" s="146"/>
      <c r="Q6" s="146"/>
      <c r="R6" s="146"/>
      <c r="S6" s="146"/>
      <c r="T6" s="146"/>
      <c r="U6" s="146"/>
      <c r="V6" s="146"/>
      <c r="W6" s="146"/>
      <c r="X6" s="146"/>
      <c r="Y6" s="146"/>
      <c r="Z6" s="146"/>
    </row>
    <row r="7" spans="1:26" ht="15" customHeight="1">
      <c r="A7" s="37"/>
      <c r="B7" s="134"/>
      <c r="C7" s="149"/>
      <c r="D7" s="149"/>
      <c r="E7" s="149"/>
      <c r="F7" s="149"/>
      <c r="G7" s="149"/>
      <c r="H7" s="149"/>
      <c r="I7" s="149"/>
      <c r="J7" s="149"/>
      <c r="K7" s="149"/>
      <c r="L7" s="146"/>
      <c r="M7" s="146"/>
      <c r="N7" s="146"/>
      <c r="O7" s="146"/>
      <c r="P7" s="146"/>
      <c r="Q7" s="146"/>
      <c r="R7" s="146"/>
      <c r="S7" s="146"/>
      <c r="T7" s="146"/>
      <c r="U7" s="146"/>
      <c r="V7" s="146"/>
      <c r="W7" s="146"/>
      <c r="X7" s="146"/>
      <c r="Y7" s="146"/>
      <c r="Z7" s="146"/>
    </row>
    <row r="8" spans="1:26" ht="15" customHeight="1">
      <c r="A8" s="37"/>
      <c r="B8" s="47"/>
      <c r="C8" s="38"/>
      <c r="D8" s="7"/>
      <c r="E8" s="150"/>
      <c r="F8"/>
      <c r="G8" s="146"/>
      <c r="H8" s="146"/>
      <c r="I8" s="146"/>
      <c r="J8" s="146"/>
      <c r="K8" s="146"/>
      <c r="L8" s="146"/>
      <c r="M8" s="146"/>
      <c r="N8" s="146"/>
      <c r="O8" s="146"/>
      <c r="P8" s="146"/>
      <c r="Q8" s="146"/>
      <c r="R8" s="146"/>
      <c r="S8" s="146"/>
      <c r="T8" s="146"/>
      <c r="U8" s="146"/>
      <c r="V8" s="146"/>
      <c r="W8" s="146"/>
      <c r="X8" s="146"/>
      <c r="Y8" s="146"/>
      <c r="Z8" s="146"/>
    </row>
    <row r="9" spans="1:26" ht="18.600000000000001" customHeight="1">
      <c r="A9" s="150"/>
      <c r="B9" s="194" t="s">
        <v>120</v>
      </c>
      <c r="C9" s="194"/>
      <c r="D9" s="194"/>
      <c r="E9" s="194"/>
      <c r="F9" s="194"/>
      <c r="G9" s="194"/>
      <c r="H9" s="194"/>
      <c r="I9" s="146"/>
      <c r="J9" s="146"/>
      <c r="K9" s="146"/>
      <c r="L9" s="146"/>
      <c r="M9" s="146"/>
      <c r="N9" s="146"/>
      <c r="O9" s="146"/>
      <c r="P9" s="146"/>
      <c r="Q9" s="146"/>
      <c r="R9" s="146"/>
      <c r="S9" s="146"/>
      <c r="T9" s="146"/>
      <c r="U9" s="146"/>
      <c r="V9" s="146"/>
      <c r="W9" s="146"/>
      <c r="X9" s="146"/>
      <c r="Y9" s="146"/>
      <c r="Z9" s="146"/>
    </row>
    <row r="10" spans="1:26" ht="29.1" customHeight="1">
      <c r="A10" s="150"/>
      <c r="B10" s="175" t="s">
        <v>833</v>
      </c>
      <c r="C10" s="136" t="s">
        <v>153</v>
      </c>
      <c r="D10" s="136" t="s">
        <v>154</v>
      </c>
      <c r="E10" s="136" t="s">
        <v>155</v>
      </c>
      <c r="F10" s="136" t="s">
        <v>156</v>
      </c>
      <c r="G10" s="136" t="s">
        <v>157</v>
      </c>
      <c r="H10" s="136" t="s">
        <v>158</v>
      </c>
      <c r="I10" s="146"/>
      <c r="J10" s="146"/>
      <c r="K10" s="146"/>
      <c r="L10" s="146"/>
      <c r="M10" s="146"/>
      <c r="N10" s="146"/>
      <c r="O10" s="146"/>
      <c r="P10" s="146"/>
      <c r="Q10" s="146"/>
      <c r="R10" s="146"/>
      <c r="S10" s="146"/>
      <c r="T10" s="146"/>
      <c r="U10" s="146"/>
      <c r="V10" s="146"/>
      <c r="W10" s="146"/>
      <c r="X10" s="146"/>
      <c r="Y10" s="146"/>
      <c r="Z10" s="146"/>
    </row>
    <row r="11" spans="1:26" ht="30.6" customHeight="1">
      <c r="A11" s="150"/>
      <c r="B11" s="48" t="s">
        <v>834</v>
      </c>
      <c r="C11" s="230"/>
      <c r="D11" s="230"/>
      <c r="E11" s="230"/>
      <c r="F11" s="230"/>
      <c r="G11" s="230"/>
      <c r="H11" s="230"/>
      <c r="I11" s="146"/>
      <c r="J11" s="146"/>
      <c r="K11" s="146"/>
      <c r="L11" s="146"/>
      <c r="M11" s="146"/>
      <c r="N11" s="146"/>
      <c r="O11" s="146"/>
      <c r="P11" s="146"/>
      <c r="Q11" s="146"/>
      <c r="R11" s="146"/>
      <c r="S11" s="146"/>
      <c r="T11" s="146"/>
      <c r="U11" s="146"/>
      <c r="V11" s="146"/>
      <c r="W11" s="146"/>
      <c r="X11" s="146"/>
      <c r="Y11" s="146"/>
      <c r="Z11" s="146"/>
    </row>
    <row r="12" spans="1:26" ht="15" customHeight="1">
      <c r="A12" s="150"/>
      <c r="B12" s="58" t="s">
        <v>241</v>
      </c>
      <c r="C12" s="417" t="s">
        <v>835</v>
      </c>
      <c r="D12" s="417">
        <v>13.9</v>
      </c>
      <c r="E12" s="417">
        <v>89</v>
      </c>
      <c r="F12" s="231">
        <v>82</v>
      </c>
      <c r="G12" s="417">
        <v>2</v>
      </c>
      <c r="H12" s="420">
        <f>(89+13.9+32.8+2)/4</f>
        <v>34.424999999999997</v>
      </c>
      <c r="I12" s="146"/>
      <c r="J12" s="146"/>
      <c r="K12" s="146"/>
      <c r="L12" s="146"/>
      <c r="M12" s="146"/>
      <c r="N12" s="146"/>
      <c r="O12" s="146"/>
      <c r="P12" s="146"/>
      <c r="Q12" s="146"/>
      <c r="R12" s="146"/>
      <c r="S12" s="146"/>
      <c r="T12" s="146"/>
      <c r="U12" s="146"/>
      <c r="V12" s="146"/>
      <c r="W12" s="146"/>
      <c r="X12" s="146"/>
      <c r="Y12" s="146"/>
      <c r="Z12" s="146"/>
    </row>
    <row r="13" spans="1:26" ht="15" customHeight="1">
      <c r="A13" s="150"/>
      <c r="B13" s="59" t="s">
        <v>240</v>
      </c>
      <c r="C13" s="418"/>
      <c r="D13" s="418"/>
      <c r="E13" s="418"/>
      <c r="F13" s="231">
        <v>17</v>
      </c>
      <c r="G13" s="418"/>
      <c r="H13" s="421"/>
      <c r="I13" s="146"/>
      <c r="J13" s="146"/>
      <c r="K13" s="146"/>
      <c r="L13" s="146"/>
      <c r="M13" s="146"/>
      <c r="N13" s="146"/>
      <c r="O13" s="146"/>
      <c r="P13" s="146"/>
      <c r="Q13" s="146"/>
      <c r="R13" s="146"/>
      <c r="S13" s="146"/>
      <c r="T13" s="146"/>
      <c r="U13" s="146"/>
      <c r="V13" s="146"/>
      <c r="W13" s="146"/>
      <c r="X13" s="146"/>
      <c r="Y13" s="146"/>
      <c r="Z13" s="146"/>
    </row>
    <row r="14" spans="1:26" ht="14.4">
      <c r="A14" s="150"/>
      <c r="B14" s="60" t="s">
        <v>521</v>
      </c>
      <c r="C14" s="418"/>
      <c r="D14" s="418"/>
      <c r="E14" s="418"/>
      <c r="F14" s="231">
        <v>29</v>
      </c>
      <c r="G14" s="418"/>
      <c r="H14" s="421"/>
      <c r="I14" s="146"/>
      <c r="J14" s="146"/>
      <c r="K14" s="146"/>
      <c r="L14" s="146"/>
      <c r="M14" s="146"/>
      <c r="N14" s="146"/>
      <c r="O14" s="146"/>
      <c r="P14" s="146"/>
      <c r="Q14" s="146"/>
      <c r="R14" s="146"/>
      <c r="S14" s="146"/>
      <c r="T14" s="146"/>
      <c r="U14" s="146"/>
      <c r="V14" s="146"/>
      <c r="W14" s="146"/>
      <c r="X14" s="146"/>
      <c r="Y14" s="146"/>
      <c r="Z14" s="146"/>
    </row>
    <row r="15" spans="1:26" ht="15" customHeight="1">
      <c r="A15" s="150"/>
      <c r="B15" s="58" t="s">
        <v>522</v>
      </c>
      <c r="C15" s="418"/>
      <c r="D15" s="418"/>
      <c r="E15" s="418"/>
      <c r="F15" s="231">
        <v>20</v>
      </c>
      <c r="G15" s="418"/>
      <c r="H15" s="421"/>
      <c r="I15" s="146"/>
      <c r="J15" s="146"/>
      <c r="K15" s="146"/>
      <c r="L15" s="146"/>
      <c r="M15" s="146"/>
      <c r="N15" s="146"/>
      <c r="O15" s="146"/>
      <c r="P15" s="146"/>
      <c r="Q15" s="146"/>
      <c r="R15" s="146"/>
      <c r="S15" s="146"/>
      <c r="T15" s="146"/>
      <c r="U15" s="146"/>
      <c r="V15" s="146"/>
      <c r="W15" s="146"/>
      <c r="X15" s="146"/>
      <c r="Y15" s="146"/>
      <c r="Z15" s="146"/>
    </row>
    <row r="16" spans="1:26" ht="14.4">
      <c r="A16" s="150"/>
      <c r="B16" s="59" t="s">
        <v>523</v>
      </c>
      <c r="C16" s="418"/>
      <c r="D16" s="418"/>
      <c r="E16" s="418"/>
      <c r="F16" s="231">
        <v>16</v>
      </c>
      <c r="G16" s="418"/>
      <c r="H16" s="421"/>
      <c r="I16" s="146"/>
      <c r="J16" s="146"/>
      <c r="K16" s="146"/>
      <c r="L16" s="146"/>
      <c r="M16" s="146"/>
      <c r="N16" s="146"/>
      <c r="O16" s="146"/>
      <c r="P16" s="146"/>
      <c r="Q16" s="146"/>
      <c r="R16" s="146"/>
      <c r="S16" s="146"/>
      <c r="T16" s="146"/>
      <c r="U16" s="146"/>
      <c r="V16" s="146"/>
      <c r="W16" s="146"/>
      <c r="X16" s="146"/>
      <c r="Y16" s="146"/>
      <c r="Z16" s="146"/>
    </row>
    <row r="17" spans="1:26" ht="14.4">
      <c r="A17" s="150"/>
      <c r="B17" s="61" t="s">
        <v>751</v>
      </c>
      <c r="C17" s="418"/>
      <c r="D17" s="418"/>
      <c r="E17" s="418"/>
      <c r="F17" s="231">
        <v>7</v>
      </c>
      <c r="G17" s="418"/>
      <c r="H17" s="421"/>
      <c r="I17" s="146"/>
      <c r="J17" s="146"/>
      <c r="K17" s="146"/>
      <c r="L17" s="146"/>
      <c r="M17" s="146"/>
      <c r="N17" s="146"/>
      <c r="O17" s="146"/>
      <c r="P17" s="146"/>
      <c r="Q17" s="146"/>
      <c r="R17" s="146"/>
      <c r="S17" s="146"/>
      <c r="T17" s="146"/>
      <c r="U17" s="146"/>
      <c r="V17" s="146"/>
      <c r="W17" s="146"/>
      <c r="X17" s="146"/>
      <c r="Y17" s="146"/>
      <c r="Z17" s="146"/>
    </row>
    <row r="18" spans="1:26" ht="14.4">
      <c r="A18" s="150"/>
      <c r="B18" s="61" t="s">
        <v>756</v>
      </c>
      <c r="C18" s="418"/>
      <c r="D18" s="418"/>
      <c r="E18" s="418"/>
      <c r="F18" s="231">
        <v>16</v>
      </c>
      <c r="G18" s="418"/>
      <c r="H18" s="421"/>
      <c r="I18" s="146"/>
      <c r="J18" s="146"/>
      <c r="K18" s="146"/>
      <c r="L18" s="146"/>
      <c r="M18" s="146"/>
      <c r="N18" s="146"/>
      <c r="O18" s="146"/>
      <c r="P18" s="146"/>
      <c r="Q18" s="146"/>
      <c r="R18" s="146"/>
      <c r="S18" s="146"/>
      <c r="T18" s="146"/>
      <c r="U18" s="146"/>
      <c r="V18" s="146"/>
      <c r="W18" s="146"/>
      <c r="X18" s="146"/>
      <c r="Y18" s="146"/>
      <c r="Z18" s="146"/>
    </row>
    <row r="19" spans="1:26" ht="14.4">
      <c r="A19" s="150"/>
      <c r="B19" s="61" t="s">
        <v>836</v>
      </c>
      <c r="C19" s="418"/>
      <c r="D19" s="418"/>
      <c r="E19" s="418"/>
      <c r="F19" s="231">
        <v>0</v>
      </c>
      <c r="G19" s="418"/>
      <c r="H19" s="421"/>
      <c r="I19" s="254"/>
      <c r="J19" s="146"/>
      <c r="K19" s="146"/>
      <c r="L19" s="146"/>
      <c r="M19" s="146"/>
      <c r="N19" s="146"/>
      <c r="O19" s="146"/>
      <c r="P19" s="146"/>
      <c r="Q19" s="146"/>
      <c r="R19" s="146"/>
      <c r="S19" s="146"/>
      <c r="T19" s="146"/>
      <c r="U19" s="146"/>
      <c r="V19" s="146"/>
      <c r="W19" s="146"/>
      <c r="X19" s="146"/>
      <c r="Y19" s="146"/>
      <c r="Z19" s="146"/>
    </row>
    <row r="20" spans="1:26" ht="14.4">
      <c r="A20" s="150"/>
      <c r="B20" s="61" t="s">
        <v>837</v>
      </c>
      <c r="C20" s="418"/>
      <c r="D20" s="418"/>
      <c r="E20" s="418"/>
      <c r="F20" s="231">
        <v>118</v>
      </c>
      <c r="G20" s="418"/>
      <c r="H20" s="421"/>
      <c r="I20" s="146"/>
      <c r="J20" s="146"/>
      <c r="K20" s="146"/>
      <c r="L20" s="146"/>
      <c r="M20" s="146"/>
      <c r="N20" s="146"/>
      <c r="O20" s="146"/>
      <c r="P20" s="146"/>
      <c r="Q20" s="146"/>
      <c r="R20" s="146"/>
      <c r="S20" s="146"/>
      <c r="T20" s="146"/>
      <c r="U20" s="146"/>
      <c r="V20" s="146"/>
      <c r="W20" s="146"/>
      <c r="X20" s="146"/>
      <c r="Y20" s="146"/>
      <c r="Z20" s="146"/>
    </row>
    <row r="21" spans="1:26" ht="14.4">
      <c r="A21" s="150"/>
      <c r="B21" s="61" t="s">
        <v>838</v>
      </c>
      <c r="C21" s="418"/>
      <c r="D21" s="418"/>
      <c r="E21" s="418"/>
      <c r="F21" s="231">
        <v>10</v>
      </c>
      <c r="G21" s="418"/>
      <c r="H21" s="421"/>
      <c r="I21" s="146"/>
      <c r="J21" s="146"/>
      <c r="K21" s="146"/>
      <c r="L21" s="146"/>
      <c r="M21" s="146"/>
      <c r="N21" s="146"/>
      <c r="O21" s="146"/>
      <c r="P21" s="146"/>
      <c r="Q21" s="146"/>
      <c r="R21" s="146"/>
      <c r="S21" s="146"/>
      <c r="T21" s="146"/>
      <c r="U21" s="146"/>
      <c r="V21" s="146"/>
      <c r="W21" s="146"/>
      <c r="X21" s="146"/>
      <c r="Y21" s="146"/>
      <c r="Z21" s="146"/>
    </row>
    <row r="22" spans="1:26" s="12" customFormat="1" ht="14.4">
      <c r="A22" s="150"/>
      <c r="B22" s="61" t="s">
        <v>768</v>
      </c>
      <c r="C22" s="418"/>
      <c r="D22" s="418"/>
      <c r="E22" s="418"/>
      <c r="F22" s="231">
        <v>11</v>
      </c>
      <c r="G22" s="418"/>
      <c r="H22" s="421"/>
      <c r="I22" s="146"/>
      <c r="J22" s="146"/>
      <c r="K22" s="146"/>
      <c r="L22" s="146"/>
      <c r="M22" s="146"/>
      <c r="N22" s="146"/>
      <c r="O22" s="146"/>
      <c r="P22" s="146"/>
      <c r="Q22" s="146"/>
      <c r="R22" s="146"/>
      <c r="S22" s="146"/>
      <c r="T22" s="146"/>
      <c r="U22" s="146"/>
      <c r="V22" s="146"/>
      <c r="W22" s="146"/>
      <c r="X22" s="146"/>
      <c r="Y22" s="146"/>
      <c r="Z22" s="146"/>
    </row>
    <row r="23" spans="1:26" s="12" customFormat="1" ht="14.4">
      <c r="A23" s="150"/>
      <c r="B23" s="61" t="s">
        <v>770</v>
      </c>
      <c r="C23" s="418"/>
      <c r="D23" s="418"/>
      <c r="E23" s="418"/>
      <c r="F23" s="231">
        <v>68</v>
      </c>
      <c r="G23" s="418"/>
      <c r="H23" s="421"/>
      <c r="I23" s="146"/>
      <c r="J23" s="146"/>
      <c r="K23" s="146"/>
      <c r="L23" s="146"/>
      <c r="M23" s="146"/>
      <c r="N23" s="146"/>
      <c r="O23" s="146"/>
      <c r="P23" s="146"/>
      <c r="Q23" s="146"/>
      <c r="R23" s="146"/>
      <c r="S23" s="146"/>
      <c r="T23" s="146"/>
      <c r="U23" s="146"/>
      <c r="V23" s="146"/>
      <c r="W23" s="146"/>
      <c r="X23" s="146"/>
      <c r="Y23" s="146"/>
      <c r="Z23" s="146"/>
    </row>
    <row r="24" spans="1:26" s="12" customFormat="1" ht="15" customHeight="1">
      <c r="A24" s="150"/>
      <c r="B24" s="61" t="s">
        <v>839</v>
      </c>
      <c r="C24" s="419"/>
      <c r="D24" s="419"/>
      <c r="E24" s="419"/>
      <c r="F24" s="231">
        <v>32</v>
      </c>
      <c r="G24" s="419"/>
      <c r="H24" s="422"/>
      <c r="I24" s="146"/>
      <c r="J24" s="146"/>
      <c r="K24" s="146"/>
      <c r="L24" s="146"/>
      <c r="M24" s="146"/>
      <c r="N24" s="146"/>
      <c r="O24" s="146"/>
      <c r="P24" s="146"/>
      <c r="Q24" s="146"/>
      <c r="R24" s="146"/>
      <c r="S24" s="146"/>
      <c r="T24" s="146"/>
      <c r="U24" s="146"/>
      <c r="V24" s="146"/>
      <c r="W24" s="146"/>
      <c r="X24" s="146"/>
      <c r="Y24" s="146"/>
      <c r="Z24" s="146"/>
    </row>
    <row r="25" spans="1:26" s="12" customFormat="1" ht="15" customHeight="1">
      <c r="A25" s="150"/>
      <c r="B25" s="425" t="s">
        <v>840</v>
      </c>
      <c r="C25" s="425"/>
      <c r="D25" s="425"/>
      <c r="E25" s="425"/>
      <c r="F25" s="425"/>
      <c r="G25" s="425"/>
      <c r="H25" s="425"/>
      <c r="I25" s="146"/>
      <c r="J25" s="146"/>
      <c r="K25" s="146"/>
      <c r="L25" s="146"/>
      <c r="M25" s="146"/>
      <c r="N25" s="146"/>
      <c r="O25" s="146"/>
      <c r="P25" s="146"/>
      <c r="Q25" s="146"/>
      <c r="R25" s="146"/>
      <c r="S25" s="146"/>
      <c r="T25" s="146"/>
      <c r="U25" s="146"/>
      <c r="V25" s="146"/>
      <c r="W25" s="146"/>
      <c r="X25" s="146"/>
      <c r="Y25" s="146"/>
      <c r="Z25" s="146"/>
    </row>
    <row r="26" spans="1:26" s="12" customFormat="1" ht="15" customHeight="1">
      <c r="A26" s="150"/>
      <c r="B26" s="150"/>
      <c r="C26" s="150"/>
      <c r="D26" s="150"/>
      <c r="E26" s="150"/>
      <c r="F26" s="150"/>
      <c r="G26" s="146"/>
      <c r="H26" s="146"/>
      <c r="I26" s="146"/>
      <c r="J26" s="146"/>
      <c r="K26" s="146"/>
      <c r="L26" s="146"/>
      <c r="M26" s="146"/>
      <c r="N26" s="146"/>
      <c r="O26" s="146"/>
      <c r="P26" s="146"/>
      <c r="Q26" s="146"/>
      <c r="R26" s="146"/>
      <c r="S26" s="146"/>
      <c r="T26" s="146"/>
      <c r="U26" s="146"/>
      <c r="V26" s="146"/>
      <c r="W26" s="146"/>
      <c r="X26" s="146"/>
      <c r="Y26" s="146"/>
      <c r="Z26" s="146"/>
    </row>
    <row r="27" spans="1:26" s="12" customFormat="1" ht="15" customHeight="1">
      <c r="A27" s="150"/>
      <c r="B27" s="194" t="s">
        <v>122</v>
      </c>
      <c r="C27" s="194"/>
      <c r="D27" s="194"/>
      <c r="E27" s="194"/>
      <c r="F27" s="194"/>
      <c r="G27" s="194"/>
      <c r="H27" s="194"/>
      <c r="I27" s="146"/>
      <c r="J27" s="146"/>
      <c r="K27" s="146"/>
      <c r="L27" s="146"/>
      <c r="M27" s="146"/>
      <c r="N27" s="146"/>
      <c r="O27" s="146"/>
      <c r="P27" s="146"/>
      <c r="Q27" s="146"/>
      <c r="R27" s="146"/>
      <c r="S27" s="146"/>
      <c r="T27" s="146"/>
      <c r="U27" s="146"/>
      <c r="V27" s="146"/>
      <c r="W27" s="146"/>
      <c r="X27" s="146"/>
      <c r="Y27" s="146"/>
      <c r="Z27" s="146"/>
    </row>
    <row r="28" spans="1:26" s="12" customFormat="1" ht="14.4">
      <c r="A28" s="150"/>
      <c r="B28" s="175" t="s">
        <v>121</v>
      </c>
      <c r="C28" s="136" t="s">
        <v>153</v>
      </c>
      <c r="D28" s="136" t="s">
        <v>154</v>
      </c>
      <c r="E28" s="136" t="s">
        <v>155</v>
      </c>
      <c r="F28" s="136" t="s">
        <v>156</v>
      </c>
      <c r="G28" s="136" t="s">
        <v>157</v>
      </c>
      <c r="H28" s="136" t="s">
        <v>158</v>
      </c>
      <c r="I28" s="146"/>
      <c r="J28" s="146"/>
      <c r="K28" s="146"/>
      <c r="L28" s="146"/>
      <c r="M28" s="146"/>
      <c r="N28" s="146"/>
      <c r="O28" s="146"/>
      <c r="P28" s="146"/>
      <c r="Q28" s="146"/>
      <c r="R28" s="146"/>
      <c r="S28" s="146"/>
      <c r="T28" s="146"/>
      <c r="U28" s="146"/>
      <c r="V28" s="146"/>
      <c r="W28" s="146"/>
      <c r="X28" s="146"/>
      <c r="Y28" s="146"/>
      <c r="Z28" s="146"/>
    </row>
    <row r="29" spans="1:26" s="12" customFormat="1" ht="28.5" customHeight="1">
      <c r="A29" s="150"/>
      <c r="B29" s="84" t="s">
        <v>841</v>
      </c>
      <c r="C29" s="169" t="s">
        <v>191</v>
      </c>
      <c r="D29" s="169" t="s">
        <v>842</v>
      </c>
      <c r="E29" s="169" t="s">
        <v>843</v>
      </c>
      <c r="F29" s="169" t="s">
        <v>844</v>
      </c>
      <c r="G29" s="169" t="s">
        <v>191</v>
      </c>
      <c r="H29" s="232" t="s">
        <v>220</v>
      </c>
      <c r="I29" s="146"/>
      <c r="J29" s="146"/>
      <c r="K29" s="146"/>
      <c r="L29" s="146"/>
      <c r="M29" s="146"/>
      <c r="N29" s="146"/>
      <c r="O29" s="146"/>
      <c r="P29" s="146"/>
      <c r="Q29" s="146"/>
      <c r="R29" s="146"/>
      <c r="S29" s="146"/>
      <c r="T29" s="146"/>
      <c r="U29" s="146"/>
      <c r="V29" s="146"/>
      <c r="W29" s="146"/>
      <c r="X29" s="146"/>
      <c r="Y29" s="146"/>
      <c r="Z29" s="146"/>
    </row>
    <row r="30" spans="1:26" s="12" customFormat="1" ht="100.5" customHeight="1">
      <c r="A30" s="150"/>
      <c r="B30" s="89" t="s">
        <v>845</v>
      </c>
      <c r="C30" s="171" t="s">
        <v>191</v>
      </c>
      <c r="D30" s="171" t="s">
        <v>846</v>
      </c>
      <c r="E30" s="171" t="s">
        <v>847</v>
      </c>
      <c r="F30" s="171" t="s">
        <v>848</v>
      </c>
      <c r="G30" s="171" t="s">
        <v>191</v>
      </c>
      <c r="H30" s="232" t="s">
        <v>220</v>
      </c>
      <c r="I30" s="146"/>
      <c r="J30" s="146"/>
      <c r="K30" s="146"/>
      <c r="L30" s="146"/>
      <c r="M30" s="146"/>
      <c r="N30" s="146"/>
      <c r="O30" s="146"/>
      <c r="P30" s="146"/>
      <c r="Q30" s="146"/>
      <c r="R30" s="146"/>
      <c r="S30" s="146"/>
      <c r="T30" s="146"/>
      <c r="U30" s="146"/>
      <c r="V30" s="146"/>
      <c r="W30" s="146"/>
      <c r="X30" s="146"/>
      <c r="Y30" s="146"/>
      <c r="Z30" s="146"/>
    </row>
    <row r="31" spans="1:26" s="12" customFormat="1" ht="14.4">
      <c r="A31" s="150"/>
      <c r="B31" s="62"/>
      <c r="C31" s="172"/>
      <c r="D31" s="150"/>
      <c r="E31" s="150"/>
      <c r="F31" s="150"/>
      <c r="G31" s="146"/>
      <c r="H31" s="151"/>
      <c r="I31" s="146"/>
      <c r="J31" s="146"/>
      <c r="K31" s="146"/>
      <c r="L31" s="146"/>
      <c r="M31" s="146"/>
      <c r="N31" s="146"/>
      <c r="O31" s="146"/>
      <c r="P31" s="146"/>
      <c r="Q31" s="146"/>
      <c r="R31" s="146"/>
      <c r="S31" s="146"/>
      <c r="T31" s="146"/>
      <c r="U31" s="146"/>
      <c r="V31" s="146"/>
      <c r="W31" s="146"/>
      <c r="X31" s="146"/>
      <c r="Y31" s="146"/>
      <c r="Z31" s="146"/>
    </row>
    <row r="32" spans="1:26" s="12" customFormat="1" ht="18.600000000000001" customHeight="1">
      <c r="A32" s="150"/>
      <c r="B32" s="194" t="s">
        <v>124</v>
      </c>
      <c r="C32" s="194"/>
      <c r="D32" s="194"/>
      <c r="E32" s="194"/>
      <c r="F32" s="194"/>
      <c r="G32" s="194"/>
      <c r="H32" s="194"/>
      <c r="I32" s="194"/>
      <c r="J32" s="146"/>
      <c r="K32" s="146"/>
      <c r="L32" s="146"/>
      <c r="M32" s="146"/>
      <c r="N32" s="146"/>
      <c r="O32" s="146"/>
      <c r="P32" s="146"/>
      <c r="Q32" s="146"/>
      <c r="R32" s="146"/>
      <c r="S32" s="146"/>
      <c r="T32" s="146"/>
      <c r="U32" s="146"/>
      <c r="V32" s="146"/>
      <c r="W32" s="146"/>
      <c r="X32" s="146"/>
      <c r="Y32" s="146"/>
      <c r="Z32" s="146"/>
    </row>
    <row r="33" spans="1:26" s="12" customFormat="1" ht="32.1" customHeight="1">
      <c r="A33" s="150"/>
      <c r="B33" s="175" t="s">
        <v>123</v>
      </c>
      <c r="C33" s="136"/>
      <c r="D33" s="136" t="s">
        <v>153</v>
      </c>
      <c r="E33" s="136" t="s">
        <v>154</v>
      </c>
      <c r="F33" s="136" t="s">
        <v>155</v>
      </c>
      <c r="G33" s="136" t="s">
        <v>156</v>
      </c>
      <c r="H33" s="136" t="s">
        <v>157</v>
      </c>
      <c r="I33" s="208" t="s">
        <v>158</v>
      </c>
      <c r="J33" s="146"/>
      <c r="K33" s="146"/>
      <c r="L33" s="146"/>
      <c r="M33" s="146"/>
      <c r="N33" s="146"/>
      <c r="O33" s="146"/>
      <c r="P33" s="146"/>
      <c r="Q33" s="146"/>
      <c r="R33" s="146"/>
      <c r="S33" s="146"/>
      <c r="T33" s="146"/>
      <c r="U33" s="146"/>
      <c r="V33" s="146"/>
      <c r="W33" s="146"/>
      <c r="X33" s="146"/>
      <c r="Y33" s="146"/>
      <c r="Z33" s="146"/>
    </row>
    <row r="34" spans="1:26" s="12" customFormat="1" ht="48" customHeight="1">
      <c r="A34" s="150"/>
      <c r="B34" s="347" t="s">
        <v>849</v>
      </c>
      <c r="C34" s="347"/>
      <c r="D34" s="313"/>
      <c r="E34" s="313"/>
      <c r="F34" s="313"/>
      <c r="G34" s="313"/>
      <c r="H34" s="313"/>
      <c r="I34" s="313"/>
      <c r="J34" s="146"/>
      <c r="K34" s="146"/>
      <c r="L34" s="146"/>
      <c r="M34" s="146"/>
      <c r="N34" s="146"/>
      <c r="O34" s="146"/>
      <c r="P34" s="146"/>
      <c r="Q34" s="146"/>
      <c r="R34" s="146"/>
      <c r="S34" s="146"/>
      <c r="T34" s="146"/>
      <c r="U34" s="146"/>
      <c r="V34" s="146"/>
      <c r="W34" s="146"/>
      <c r="X34" s="146"/>
      <c r="Y34" s="146"/>
      <c r="Z34" s="146"/>
    </row>
    <row r="35" spans="1:26" s="12" customFormat="1" ht="15" customHeight="1">
      <c r="A35" s="150"/>
      <c r="B35" s="426" t="s">
        <v>240</v>
      </c>
      <c r="C35" s="426"/>
      <c r="D35" s="173">
        <v>1</v>
      </c>
      <c r="E35" s="173">
        <v>0.14705882352941177</v>
      </c>
      <c r="F35" s="173">
        <v>1</v>
      </c>
      <c r="G35" s="173">
        <v>6.3291139240506333E-2</v>
      </c>
      <c r="H35" s="173">
        <v>0.73170731707317072</v>
      </c>
      <c r="I35" s="233">
        <v>0.64037854889589907</v>
      </c>
      <c r="J35" s="146"/>
      <c r="K35" s="146"/>
      <c r="L35" s="146"/>
      <c r="M35" s="146"/>
      <c r="N35" s="146"/>
      <c r="O35" s="146"/>
      <c r="P35" s="146"/>
      <c r="Q35" s="146"/>
      <c r="R35" s="146"/>
      <c r="S35" s="146"/>
      <c r="T35" s="146"/>
      <c r="U35" s="146"/>
      <c r="V35" s="146"/>
      <c r="W35" s="146"/>
      <c r="X35" s="146"/>
      <c r="Y35" s="146"/>
      <c r="Z35" s="146"/>
    </row>
    <row r="36" spans="1:26" s="12" customFormat="1" ht="15" customHeight="1">
      <c r="A36" s="150"/>
      <c r="B36" s="427" t="s">
        <v>241</v>
      </c>
      <c r="C36" s="427"/>
      <c r="D36" s="173">
        <v>1</v>
      </c>
      <c r="E36" s="173">
        <v>4.6228710462287104E-2</v>
      </c>
      <c r="F36" s="173">
        <v>1</v>
      </c>
      <c r="G36" s="173">
        <v>1.4714898835070508E-2</v>
      </c>
      <c r="H36" s="173">
        <v>0.82899628252788105</v>
      </c>
      <c r="I36" s="233">
        <v>0.31696726786907148</v>
      </c>
      <c r="J36" s="146"/>
      <c r="K36" s="146"/>
      <c r="L36" s="146"/>
      <c r="M36" s="146"/>
      <c r="N36" s="146"/>
      <c r="O36" s="146"/>
      <c r="P36" s="146"/>
      <c r="Q36" s="146"/>
      <c r="R36" s="146"/>
      <c r="S36" s="146"/>
      <c r="T36" s="146"/>
      <c r="U36" s="146"/>
      <c r="V36" s="146"/>
      <c r="W36" s="146"/>
      <c r="X36" s="146"/>
      <c r="Y36" s="146"/>
      <c r="Z36" s="146"/>
    </row>
    <row r="37" spans="1:26" s="12" customFormat="1" ht="14.4">
      <c r="A37" s="150"/>
      <c r="B37" s="427" t="s">
        <v>242</v>
      </c>
      <c r="C37" s="427"/>
      <c r="D37" s="328" t="s">
        <v>170</v>
      </c>
      <c r="E37" s="174" t="s">
        <v>170</v>
      </c>
      <c r="F37" s="174" t="s">
        <v>170</v>
      </c>
      <c r="G37" s="174">
        <v>0</v>
      </c>
      <c r="H37" s="174" t="s">
        <v>170</v>
      </c>
      <c r="I37" s="234" t="s">
        <v>170</v>
      </c>
      <c r="J37" s="146"/>
      <c r="K37" s="146"/>
      <c r="L37" s="146"/>
      <c r="M37" s="146"/>
      <c r="N37" s="146"/>
      <c r="O37" s="146"/>
      <c r="P37" s="146"/>
      <c r="Q37" s="146"/>
      <c r="R37" s="146"/>
      <c r="S37" s="146"/>
      <c r="T37" s="146"/>
      <c r="U37" s="146"/>
      <c r="V37" s="146"/>
      <c r="W37" s="146"/>
      <c r="X37" s="146"/>
      <c r="Y37" s="146"/>
      <c r="Z37" s="146"/>
    </row>
    <row r="38" spans="1:26" s="12" customFormat="1" ht="15" customHeight="1">
      <c r="A38" s="150"/>
      <c r="B38" s="184" t="s">
        <v>751</v>
      </c>
      <c r="C38" s="184"/>
      <c r="D38" s="174" t="s">
        <v>170</v>
      </c>
      <c r="E38" s="173">
        <v>0</v>
      </c>
      <c r="F38" s="173">
        <v>0</v>
      </c>
      <c r="G38" s="173">
        <v>0</v>
      </c>
      <c r="H38" s="173">
        <v>0</v>
      </c>
      <c r="I38" s="233">
        <v>0</v>
      </c>
      <c r="J38" s="146"/>
      <c r="K38" s="146"/>
      <c r="L38" s="146"/>
      <c r="M38" s="146"/>
      <c r="N38" s="146"/>
      <c r="O38" s="146"/>
      <c r="P38" s="146"/>
      <c r="Q38" s="146"/>
      <c r="R38" s="146"/>
      <c r="S38" s="146"/>
      <c r="T38" s="146"/>
      <c r="U38" s="146"/>
      <c r="V38" s="146"/>
      <c r="W38" s="146"/>
      <c r="X38" s="146"/>
      <c r="Y38" s="146"/>
      <c r="Z38" s="146"/>
    </row>
    <row r="39" spans="1:26" s="12" customFormat="1" ht="14.4">
      <c r="A39" s="150"/>
      <c r="B39" s="183" t="s">
        <v>756</v>
      </c>
      <c r="C39" s="183"/>
      <c r="D39" s="174" t="s">
        <v>170</v>
      </c>
      <c r="E39" s="173">
        <v>0</v>
      </c>
      <c r="F39" s="174" t="s">
        <v>170</v>
      </c>
      <c r="G39" s="173">
        <v>0</v>
      </c>
      <c r="H39" s="174" t="s">
        <v>170</v>
      </c>
      <c r="I39" s="234" t="s">
        <v>170</v>
      </c>
      <c r="J39" s="146"/>
      <c r="K39" s="146"/>
      <c r="L39" s="146"/>
      <c r="M39" s="146"/>
      <c r="N39" s="146"/>
      <c r="O39" s="146"/>
      <c r="P39" s="146"/>
      <c r="Q39" s="146"/>
      <c r="R39" s="146"/>
      <c r="S39" s="146"/>
      <c r="T39" s="146"/>
      <c r="U39" s="146"/>
      <c r="V39" s="146"/>
      <c r="W39" s="146"/>
      <c r="X39" s="146"/>
      <c r="Y39" s="146"/>
      <c r="Z39" s="146"/>
    </row>
    <row r="40" spans="1:26" s="12" customFormat="1" ht="14.4">
      <c r="A40" s="150"/>
      <c r="B40" s="181" t="s">
        <v>836</v>
      </c>
      <c r="C40" s="181"/>
      <c r="D40" s="174" t="s">
        <v>170</v>
      </c>
      <c r="E40" s="174">
        <v>0</v>
      </c>
      <c r="F40" s="174" t="s">
        <v>170</v>
      </c>
      <c r="G40" s="174">
        <v>0</v>
      </c>
      <c r="H40" s="174" t="s">
        <v>170</v>
      </c>
      <c r="I40" s="234" t="s">
        <v>170</v>
      </c>
      <c r="J40" s="146"/>
      <c r="K40" s="146"/>
      <c r="L40" s="146"/>
      <c r="M40" s="146"/>
      <c r="N40" s="146"/>
      <c r="O40" s="146"/>
      <c r="P40" s="146"/>
      <c r="Q40" s="146"/>
      <c r="R40" s="146"/>
      <c r="S40" s="146"/>
      <c r="T40" s="146"/>
      <c r="U40" s="146"/>
      <c r="V40" s="146"/>
      <c r="W40" s="146"/>
      <c r="X40" s="146"/>
      <c r="Y40" s="146"/>
      <c r="Z40" s="146"/>
    </row>
    <row r="41" spans="1:26" s="12" customFormat="1" ht="14.4">
      <c r="A41" s="150"/>
      <c r="B41" s="182" t="s">
        <v>837</v>
      </c>
      <c r="C41" s="182"/>
      <c r="D41" s="174">
        <v>1</v>
      </c>
      <c r="E41" s="174">
        <v>0</v>
      </c>
      <c r="F41" s="174">
        <v>1</v>
      </c>
      <c r="G41" s="174">
        <v>0</v>
      </c>
      <c r="H41" s="174">
        <v>1</v>
      </c>
      <c r="I41" s="234">
        <v>0.86263736263736268</v>
      </c>
      <c r="J41" s="146"/>
      <c r="K41" s="146"/>
      <c r="L41" s="146"/>
      <c r="M41" s="146"/>
      <c r="N41" s="146"/>
      <c r="O41" s="146"/>
      <c r="P41" s="146"/>
      <c r="Q41" s="146"/>
      <c r="R41" s="146"/>
      <c r="S41" s="146"/>
      <c r="T41" s="146"/>
      <c r="U41" s="146"/>
      <c r="V41" s="146"/>
      <c r="W41" s="146"/>
      <c r="X41" s="146"/>
      <c r="Y41" s="146"/>
      <c r="Z41" s="146"/>
    </row>
    <row r="42" spans="1:26" s="12" customFormat="1" ht="14.4">
      <c r="A42" s="150"/>
      <c r="B42" s="182" t="s">
        <v>838</v>
      </c>
      <c r="C42" s="182"/>
      <c r="D42" s="174" t="s">
        <v>170</v>
      </c>
      <c r="E42" s="174">
        <v>0</v>
      </c>
      <c r="F42" s="174" t="s">
        <v>170</v>
      </c>
      <c r="G42" s="174">
        <v>0</v>
      </c>
      <c r="H42" s="174">
        <v>1</v>
      </c>
      <c r="I42" s="234" t="s">
        <v>170</v>
      </c>
      <c r="J42" s="146"/>
      <c r="K42" s="146"/>
      <c r="L42" s="146"/>
      <c r="M42" s="146"/>
      <c r="N42" s="146"/>
      <c r="O42" s="146"/>
      <c r="P42" s="146"/>
      <c r="Q42" s="146"/>
      <c r="R42" s="146"/>
      <c r="S42" s="146"/>
      <c r="T42" s="146"/>
      <c r="U42" s="146"/>
      <c r="V42" s="146"/>
      <c r="W42" s="146"/>
      <c r="X42" s="146"/>
      <c r="Y42" s="146"/>
      <c r="Z42" s="146"/>
    </row>
    <row r="43" spans="1:26" s="12" customFormat="1" ht="14.4">
      <c r="A43" s="150"/>
      <c r="B43" s="182" t="s">
        <v>768</v>
      </c>
      <c r="C43" s="182"/>
      <c r="D43" s="174">
        <v>1</v>
      </c>
      <c r="E43" s="174">
        <v>0</v>
      </c>
      <c r="F43" s="174">
        <v>1</v>
      </c>
      <c r="G43" s="174">
        <v>0</v>
      </c>
      <c r="H43" s="174">
        <v>1</v>
      </c>
      <c r="I43" s="234">
        <v>0.65238879736408562</v>
      </c>
      <c r="J43" s="146"/>
      <c r="K43" s="146"/>
      <c r="L43" s="146"/>
      <c r="M43" s="146"/>
      <c r="N43" s="146"/>
      <c r="O43" s="146"/>
      <c r="P43" s="146"/>
      <c r="Q43" s="146"/>
      <c r="R43" s="146"/>
      <c r="S43" s="146"/>
      <c r="T43" s="146"/>
      <c r="U43" s="146"/>
      <c r="V43" s="146"/>
      <c r="W43" s="146"/>
      <c r="X43" s="146"/>
      <c r="Y43" s="146"/>
      <c r="Z43" s="146"/>
    </row>
    <row r="44" spans="1:26" s="12" customFormat="1" ht="14.4">
      <c r="A44" s="150"/>
      <c r="B44" s="182" t="s">
        <v>770</v>
      </c>
      <c r="C44" s="182"/>
      <c r="D44" s="174">
        <v>1</v>
      </c>
      <c r="E44" s="174">
        <v>0.48</v>
      </c>
      <c r="F44" s="174">
        <v>1</v>
      </c>
      <c r="G44" s="174">
        <v>6.25E-2</v>
      </c>
      <c r="H44" s="174">
        <v>1</v>
      </c>
      <c r="I44" s="234">
        <v>0.65600000000000003</v>
      </c>
      <c r="J44" s="146"/>
      <c r="K44" s="146"/>
      <c r="L44" s="146"/>
      <c r="M44" s="146"/>
      <c r="N44" s="146"/>
      <c r="O44" s="146"/>
      <c r="P44" s="146"/>
      <c r="Q44" s="146"/>
      <c r="R44" s="146"/>
      <c r="S44" s="146"/>
      <c r="T44" s="146"/>
      <c r="U44" s="146"/>
      <c r="V44" s="146"/>
      <c r="W44" s="146"/>
      <c r="X44" s="146"/>
      <c r="Y44" s="146"/>
      <c r="Z44" s="146"/>
    </row>
    <row r="45" spans="1:26" s="12" customFormat="1" ht="14.4">
      <c r="A45" s="150"/>
      <c r="B45" s="182" t="s">
        <v>839</v>
      </c>
      <c r="C45" s="182"/>
      <c r="D45" s="174">
        <v>1</v>
      </c>
      <c r="E45" s="174" t="s">
        <v>170</v>
      </c>
      <c r="F45" s="174">
        <v>1</v>
      </c>
      <c r="G45" s="174">
        <v>1</v>
      </c>
      <c r="H45" s="174">
        <v>1</v>
      </c>
      <c r="I45" s="234">
        <v>1</v>
      </c>
      <c r="J45" s="146"/>
      <c r="K45" s="146"/>
      <c r="L45" s="146"/>
      <c r="M45" s="146"/>
      <c r="N45" s="146"/>
      <c r="O45" s="146"/>
      <c r="P45" s="146"/>
      <c r="Q45" s="146"/>
      <c r="R45" s="146"/>
      <c r="S45" s="146"/>
      <c r="T45" s="146"/>
      <c r="U45" s="146"/>
      <c r="V45" s="146"/>
      <c r="W45" s="146"/>
      <c r="X45" s="146"/>
      <c r="Y45" s="146"/>
      <c r="Z45" s="146"/>
    </row>
    <row r="46" spans="1:26" s="12" customFormat="1" ht="15" customHeight="1">
      <c r="A46" s="150"/>
      <c r="B46" s="402" t="s">
        <v>986</v>
      </c>
      <c r="C46" s="402"/>
      <c r="D46" s="402"/>
      <c r="E46" s="402"/>
      <c r="F46" s="402"/>
      <c r="G46" s="402"/>
      <c r="H46" s="402"/>
      <c r="I46" s="402"/>
      <c r="J46" s="402"/>
      <c r="K46" s="146"/>
      <c r="L46" s="146"/>
      <c r="M46" s="146"/>
      <c r="N46" s="146"/>
      <c r="O46" s="146"/>
      <c r="P46" s="146"/>
      <c r="Q46" s="146"/>
      <c r="R46" s="146"/>
      <c r="S46" s="146"/>
      <c r="T46" s="146"/>
      <c r="U46" s="146"/>
      <c r="V46" s="146"/>
      <c r="W46" s="146"/>
      <c r="X46" s="146"/>
      <c r="Y46" s="146"/>
      <c r="Z46" s="146"/>
    </row>
    <row r="47" spans="1:26" s="12" customFormat="1" ht="15" customHeight="1">
      <c r="A47" s="150"/>
      <c r="B47" s="309"/>
      <c r="C47" s="309"/>
      <c r="D47" s="309"/>
      <c r="E47" s="309"/>
      <c r="F47" s="309"/>
      <c r="G47" s="309"/>
      <c r="H47" s="309"/>
      <c r="I47" s="309"/>
      <c r="J47" s="309"/>
      <c r="K47" s="146"/>
      <c r="L47" s="146"/>
      <c r="M47" s="146"/>
      <c r="N47" s="146"/>
      <c r="O47" s="146"/>
      <c r="P47" s="146"/>
      <c r="Q47" s="146"/>
      <c r="R47" s="146"/>
      <c r="S47" s="146"/>
      <c r="T47" s="146"/>
      <c r="U47" s="146"/>
      <c r="V47" s="146"/>
      <c r="W47" s="146"/>
      <c r="X47" s="146"/>
      <c r="Y47" s="146"/>
      <c r="Z47" s="146"/>
    </row>
    <row r="48" spans="1:26" ht="17.399999999999999">
      <c r="A48" s="146"/>
      <c r="B48" s="194" t="s">
        <v>981</v>
      </c>
      <c r="C48" s="194"/>
      <c r="D48" s="194"/>
      <c r="E48" s="194"/>
      <c r="F48" s="194"/>
      <c r="G48" s="194"/>
      <c r="H48" s="194"/>
      <c r="I48" s="146"/>
      <c r="J48" s="146"/>
      <c r="K48" s="146"/>
      <c r="L48" s="146"/>
      <c r="M48" s="146"/>
      <c r="N48" s="146"/>
      <c r="O48" s="146"/>
      <c r="P48" s="146"/>
      <c r="Q48" s="146"/>
      <c r="R48" s="146"/>
      <c r="S48" s="146"/>
      <c r="T48" s="146"/>
      <c r="U48" s="146"/>
      <c r="V48" s="146"/>
      <c r="W48" s="146"/>
      <c r="X48" s="146"/>
      <c r="Y48" s="146"/>
      <c r="Z48" s="146"/>
    </row>
    <row r="49" spans="1:26" ht="37.5" customHeight="1">
      <c r="A49" s="146"/>
      <c r="B49" s="175" t="s">
        <v>850</v>
      </c>
      <c r="C49" s="136" t="s">
        <v>153</v>
      </c>
      <c r="D49" s="136" t="s">
        <v>154</v>
      </c>
      <c r="E49" s="136" t="s">
        <v>155</v>
      </c>
      <c r="F49" s="136" t="s">
        <v>156</v>
      </c>
      <c r="G49" s="136" t="s">
        <v>157</v>
      </c>
      <c r="H49" s="136" t="s">
        <v>158</v>
      </c>
      <c r="I49" s="146"/>
      <c r="J49" s="146"/>
      <c r="K49" s="146"/>
      <c r="L49" s="146"/>
      <c r="M49" s="146"/>
      <c r="N49" s="146"/>
      <c r="O49" s="146"/>
      <c r="P49" s="146"/>
      <c r="Q49" s="146"/>
      <c r="R49" s="146"/>
      <c r="S49" s="146"/>
      <c r="T49" s="146"/>
      <c r="U49" s="146"/>
      <c r="V49" s="146"/>
      <c r="W49" s="146"/>
      <c r="X49" s="146"/>
      <c r="Y49" s="146"/>
      <c r="Z49" s="146"/>
    </row>
    <row r="50" spans="1:26" ht="14.4">
      <c r="A50" s="146"/>
      <c r="B50" s="65"/>
      <c r="C50" s="96" t="s">
        <v>750</v>
      </c>
      <c r="D50" s="96" t="s">
        <v>750</v>
      </c>
      <c r="E50" s="96" t="s">
        <v>750</v>
      </c>
      <c r="F50" s="96" t="s">
        <v>750</v>
      </c>
      <c r="G50" s="96" t="s">
        <v>750</v>
      </c>
      <c r="H50" s="96" t="s">
        <v>750</v>
      </c>
      <c r="I50" s="146"/>
      <c r="J50" s="146"/>
      <c r="K50" s="146"/>
      <c r="L50" s="146"/>
      <c r="M50" s="146"/>
      <c r="N50" s="146"/>
      <c r="O50" s="146"/>
      <c r="P50" s="146"/>
      <c r="Q50" s="146"/>
      <c r="R50" s="146"/>
      <c r="S50" s="146"/>
      <c r="T50" s="146"/>
      <c r="U50" s="146"/>
      <c r="V50" s="146"/>
      <c r="W50" s="146"/>
      <c r="X50" s="146"/>
      <c r="Y50" s="146"/>
      <c r="Z50" s="146"/>
    </row>
    <row r="51" spans="1:26" ht="14.25" customHeight="1">
      <c r="A51" s="146"/>
      <c r="B51" s="48" t="s">
        <v>851</v>
      </c>
      <c r="C51" s="155" t="s">
        <v>741</v>
      </c>
      <c r="D51" s="236" t="s">
        <v>852</v>
      </c>
      <c r="E51" s="236" t="s">
        <v>853</v>
      </c>
      <c r="F51" s="236" t="s">
        <v>854</v>
      </c>
      <c r="G51" s="236" t="s">
        <v>855</v>
      </c>
      <c r="H51" s="255" t="s">
        <v>856</v>
      </c>
      <c r="I51" s="242"/>
      <c r="J51" s="146"/>
      <c r="K51" s="146"/>
      <c r="L51" s="146"/>
      <c r="M51" s="146"/>
      <c r="N51" s="146"/>
      <c r="O51" s="146"/>
      <c r="P51" s="146"/>
      <c r="Q51" s="146"/>
      <c r="R51" s="146"/>
      <c r="S51" s="146"/>
      <c r="T51" s="146"/>
      <c r="U51" s="146"/>
      <c r="V51" s="146"/>
      <c r="W51" s="146"/>
      <c r="X51" s="146"/>
      <c r="Y51" s="146"/>
      <c r="Z51" s="146"/>
    </row>
    <row r="52" spans="1:26" ht="14.25" customHeight="1">
      <c r="A52" s="146"/>
      <c r="B52" s="66" t="s">
        <v>857</v>
      </c>
      <c r="C52" s="155" t="s">
        <v>741</v>
      </c>
      <c r="D52" s="239" t="s">
        <v>741</v>
      </c>
      <c r="E52" s="239" t="s">
        <v>858</v>
      </c>
      <c r="F52" s="237" t="s">
        <v>859</v>
      </c>
      <c r="G52" s="239" t="s">
        <v>852</v>
      </c>
      <c r="H52" s="256" t="s">
        <v>860</v>
      </c>
      <c r="I52" s="146"/>
      <c r="J52" s="146"/>
      <c r="K52" s="146"/>
      <c r="L52" s="146"/>
      <c r="M52" s="146"/>
      <c r="N52" s="146"/>
      <c r="O52" s="146"/>
      <c r="P52" s="146"/>
      <c r="Q52" s="146"/>
      <c r="R52" s="146"/>
      <c r="S52" s="146"/>
      <c r="T52" s="146"/>
      <c r="U52" s="146"/>
      <c r="V52" s="146"/>
      <c r="W52" s="146"/>
      <c r="X52" s="146"/>
      <c r="Y52" s="146"/>
      <c r="Z52" s="146"/>
    </row>
    <row r="53" spans="1:26" ht="14.25" customHeight="1">
      <c r="A53" s="146"/>
      <c r="B53" s="66" t="s">
        <v>861</v>
      </c>
      <c r="C53" s="155" t="s">
        <v>741</v>
      </c>
      <c r="D53" s="236" t="s">
        <v>862</v>
      </c>
      <c r="E53" s="236" t="s">
        <v>863</v>
      </c>
      <c r="F53" s="237" t="s">
        <v>864</v>
      </c>
      <c r="G53" s="236" t="s">
        <v>865</v>
      </c>
      <c r="H53" s="255" t="s">
        <v>866</v>
      </c>
      <c r="I53" s="146"/>
      <c r="J53" s="146"/>
      <c r="K53" s="146"/>
      <c r="L53" s="146"/>
      <c r="M53" s="146"/>
      <c r="N53" s="146"/>
      <c r="O53" s="146"/>
      <c r="P53" s="146"/>
      <c r="Q53" s="146"/>
      <c r="R53" s="146"/>
      <c r="S53" s="146"/>
      <c r="T53" s="146"/>
      <c r="U53" s="146"/>
      <c r="V53" s="146"/>
      <c r="W53" s="146"/>
      <c r="X53" s="146"/>
      <c r="Y53" s="146"/>
      <c r="Z53" s="146"/>
    </row>
    <row r="54" spans="1:26" ht="14.25" customHeight="1">
      <c r="A54" s="146"/>
      <c r="B54" s="61" t="s">
        <v>867</v>
      </c>
      <c r="C54" s="155" t="s">
        <v>741</v>
      </c>
      <c r="D54" s="239" t="s">
        <v>868</v>
      </c>
      <c r="E54" s="239" t="s">
        <v>869</v>
      </c>
      <c r="F54" s="238" t="s">
        <v>870</v>
      </c>
      <c r="G54" s="155" t="s">
        <v>741</v>
      </c>
      <c r="H54" s="256" t="s">
        <v>871</v>
      </c>
      <c r="I54" s="242"/>
      <c r="J54" s="146"/>
      <c r="K54" s="146"/>
      <c r="L54" s="146"/>
      <c r="M54" s="146"/>
      <c r="N54" s="146"/>
      <c r="O54" s="146"/>
      <c r="P54" s="146"/>
      <c r="Q54" s="146"/>
      <c r="R54" s="146"/>
      <c r="S54" s="146"/>
      <c r="T54" s="146"/>
      <c r="U54" s="146"/>
      <c r="V54" s="146"/>
      <c r="W54" s="146"/>
      <c r="X54" s="146"/>
      <c r="Y54" s="146"/>
      <c r="Z54" s="146"/>
    </row>
    <row r="55" spans="1:26" ht="14.25" customHeight="1">
      <c r="A55" s="146"/>
      <c r="B55" s="48" t="s">
        <v>872</v>
      </c>
      <c r="C55" s="155" t="s">
        <v>741</v>
      </c>
      <c r="D55" s="236" t="s">
        <v>873</v>
      </c>
      <c r="E55" s="236" t="s">
        <v>874</v>
      </c>
      <c r="F55" s="238" t="s">
        <v>875</v>
      </c>
      <c r="G55" s="236" t="s">
        <v>876</v>
      </c>
      <c r="H55" s="255" t="s">
        <v>877</v>
      </c>
      <c r="I55" s="242"/>
      <c r="J55" s="146"/>
      <c r="K55" s="146"/>
      <c r="L55" s="146"/>
      <c r="M55" s="146"/>
      <c r="N55" s="146"/>
      <c r="O55" s="146"/>
      <c r="P55" s="146"/>
      <c r="Q55" s="146"/>
      <c r="R55" s="146"/>
      <c r="S55" s="146"/>
      <c r="T55" s="146"/>
      <c r="U55" s="146"/>
      <c r="V55" s="146"/>
      <c r="W55" s="146"/>
      <c r="X55" s="146"/>
      <c r="Y55" s="146"/>
      <c r="Z55" s="146"/>
    </row>
    <row r="56" spans="1:26" ht="14.25" customHeight="1">
      <c r="A56" s="146"/>
      <c r="B56" s="66" t="s">
        <v>878</v>
      </c>
      <c r="C56" s="155" t="s">
        <v>741</v>
      </c>
      <c r="D56" s="239" t="s">
        <v>879</v>
      </c>
      <c r="E56" s="239" t="s">
        <v>880</v>
      </c>
      <c r="F56" s="237" t="s">
        <v>881</v>
      </c>
      <c r="G56" s="239" t="s">
        <v>882</v>
      </c>
      <c r="H56" s="256" t="s">
        <v>883</v>
      </c>
      <c r="I56" s="146"/>
      <c r="J56" s="146"/>
      <c r="K56" s="146"/>
      <c r="L56" s="146"/>
      <c r="M56" s="146"/>
      <c r="N56" s="146"/>
      <c r="O56" s="146"/>
      <c r="P56" s="146"/>
      <c r="Q56" s="146"/>
      <c r="R56" s="146"/>
      <c r="S56" s="146"/>
      <c r="T56" s="146"/>
      <c r="U56" s="146"/>
      <c r="V56" s="146"/>
      <c r="W56" s="146"/>
      <c r="X56" s="146"/>
      <c r="Y56" s="146"/>
      <c r="Z56" s="146"/>
    </row>
    <row r="57" spans="1:26" ht="14.25" customHeight="1">
      <c r="A57" s="146"/>
      <c r="B57" s="66" t="s">
        <v>884</v>
      </c>
      <c r="C57" s="155" t="s">
        <v>741</v>
      </c>
      <c r="D57" s="236" t="s">
        <v>885</v>
      </c>
      <c r="E57" s="236" t="s">
        <v>886</v>
      </c>
      <c r="F57" s="237" t="s">
        <v>887</v>
      </c>
      <c r="G57" s="236" t="s">
        <v>888</v>
      </c>
      <c r="H57" s="255" t="s">
        <v>889</v>
      </c>
      <c r="I57" s="146"/>
      <c r="J57" s="146"/>
      <c r="K57" s="146"/>
      <c r="L57" s="146"/>
      <c r="M57" s="146"/>
      <c r="N57" s="146"/>
      <c r="O57" s="146"/>
      <c r="P57" s="146"/>
      <c r="Q57" s="146"/>
      <c r="R57" s="146"/>
      <c r="S57" s="146"/>
      <c r="T57" s="146"/>
      <c r="U57" s="146"/>
      <c r="V57" s="146"/>
      <c r="W57" s="146"/>
      <c r="X57" s="146"/>
      <c r="Y57" s="146"/>
      <c r="Z57" s="146"/>
    </row>
    <row r="58" spans="1:26" ht="14.25" customHeight="1">
      <c r="A58" s="146"/>
      <c r="B58" s="67" t="s">
        <v>890</v>
      </c>
      <c r="C58" s="235" t="s">
        <v>741</v>
      </c>
      <c r="D58" s="240" t="s">
        <v>891</v>
      </c>
      <c r="E58" s="240" t="s">
        <v>892</v>
      </c>
      <c r="F58" s="241" t="s">
        <v>893</v>
      </c>
      <c r="G58" s="240" t="s">
        <v>894</v>
      </c>
      <c r="H58" s="257" t="s">
        <v>895</v>
      </c>
      <c r="I58" s="146"/>
      <c r="J58" s="146"/>
      <c r="K58" s="146"/>
      <c r="L58" s="146"/>
      <c r="M58" s="146"/>
      <c r="N58" s="146"/>
      <c r="O58" s="146"/>
      <c r="P58" s="146"/>
      <c r="Q58" s="146"/>
      <c r="R58" s="146"/>
      <c r="S58" s="146"/>
      <c r="T58" s="146"/>
      <c r="U58" s="146"/>
      <c r="V58" s="146"/>
      <c r="W58" s="146"/>
      <c r="X58" s="146"/>
      <c r="Y58" s="146"/>
      <c r="Z58" s="146"/>
    </row>
    <row r="59" spans="1:26" ht="14.25" customHeight="1">
      <c r="A59" s="146"/>
      <c r="B59" s="68" t="s">
        <v>896</v>
      </c>
      <c r="C59" s="69" t="s">
        <v>741</v>
      </c>
      <c r="D59" s="243">
        <f>285/445</f>
        <v>0.6404494382022472</v>
      </c>
      <c r="E59" s="243">
        <f>5146/4918</f>
        <v>1.0463603090687272</v>
      </c>
      <c r="F59" s="244">
        <f>589/1710</f>
        <v>0.34444444444444444</v>
      </c>
      <c r="G59" s="243">
        <f>182/290</f>
        <v>0.62758620689655176</v>
      </c>
      <c r="H59" s="243">
        <f>6202/7363</f>
        <v>0.84231970664131472</v>
      </c>
      <c r="I59" s="146"/>
      <c r="J59" s="146"/>
      <c r="K59" s="146"/>
      <c r="L59" s="146"/>
      <c r="M59" s="146"/>
      <c r="N59" s="146"/>
      <c r="O59" s="146"/>
      <c r="P59" s="146"/>
      <c r="Q59" s="146"/>
      <c r="R59" s="146"/>
      <c r="S59" s="146"/>
      <c r="T59" s="146"/>
      <c r="U59" s="146"/>
      <c r="V59" s="146"/>
      <c r="W59" s="146"/>
      <c r="X59" s="146"/>
      <c r="Y59" s="146"/>
      <c r="Z59" s="146"/>
    </row>
    <row r="60" spans="1:26" ht="14.25" customHeight="1">
      <c r="A60" s="146"/>
      <c r="B60" s="423" t="s">
        <v>982</v>
      </c>
      <c r="C60" s="424"/>
      <c r="D60" s="424"/>
      <c r="E60" s="424"/>
      <c r="F60" s="424"/>
      <c r="G60" s="424"/>
      <c r="H60" s="424"/>
      <c r="I60" s="146"/>
      <c r="J60" s="146"/>
      <c r="K60" s="146"/>
      <c r="L60" s="146"/>
      <c r="M60" s="146"/>
      <c r="N60" s="146"/>
      <c r="O60" s="146"/>
      <c r="P60" s="146"/>
      <c r="Q60" s="146"/>
      <c r="R60" s="146"/>
      <c r="S60" s="146"/>
      <c r="T60" s="146"/>
      <c r="U60" s="146"/>
      <c r="V60" s="146"/>
      <c r="W60" s="146"/>
      <c r="X60" s="146"/>
      <c r="Y60" s="146"/>
      <c r="Z60" s="146"/>
    </row>
    <row r="61" spans="1:26" ht="14.25" customHeight="1">
      <c r="A61" s="146"/>
      <c r="B61" s="424"/>
      <c r="C61" s="424"/>
      <c r="D61" s="424"/>
      <c r="E61" s="424"/>
      <c r="F61" s="424"/>
      <c r="G61" s="424"/>
      <c r="H61" s="424"/>
      <c r="I61" s="146"/>
      <c r="J61" s="146"/>
      <c r="K61" s="146"/>
      <c r="L61" s="146"/>
      <c r="M61" s="146"/>
      <c r="N61" s="146"/>
      <c r="O61" s="146"/>
      <c r="P61" s="146"/>
      <c r="Q61" s="146"/>
      <c r="R61" s="146"/>
      <c r="S61" s="146"/>
      <c r="T61" s="146"/>
      <c r="U61" s="146"/>
      <c r="V61" s="146"/>
      <c r="W61" s="146"/>
      <c r="X61" s="146"/>
      <c r="Y61" s="146"/>
      <c r="Z61" s="146"/>
    </row>
    <row r="62" spans="1:26" ht="14.25" customHeight="1">
      <c r="A62" s="146"/>
      <c r="B62" s="424"/>
      <c r="C62" s="424"/>
      <c r="D62" s="424"/>
      <c r="E62" s="424"/>
      <c r="F62" s="424"/>
      <c r="G62" s="424"/>
      <c r="H62" s="424"/>
      <c r="I62" s="146"/>
      <c r="J62" s="146"/>
      <c r="K62" s="146"/>
      <c r="L62" s="146"/>
      <c r="M62" s="146"/>
      <c r="N62" s="146"/>
      <c r="O62" s="146"/>
      <c r="P62" s="146"/>
      <c r="Q62" s="146"/>
      <c r="R62" s="146"/>
      <c r="S62" s="146"/>
      <c r="T62" s="146"/>
      <c r="U62" s="146"/>
      <c r="V62" s="146"/>
      <c r="W62" s="146"/>
      <c r="X62" s="146"/>
      <c r="Y62" s="146"/>
      <c r="Z62" s="146"/>
    </row>
    <row r="63" spans="1:26" ht="14.25" customHeight="1">
      <c r="A63" s="146"/>
      <c r="B63" s="424"/>
      <c r="C63" s="424"/>
      <c r="D63" s="424"/>
      <c r="E63" s="424"/>
      <c r="F63" s="424"/>
      <c r="G63" s="424"/>
      <c r="H63" s="424"/>
      <c r="I63" s="146"/>
      <c r="J63" s="146"/>
      <c r="K63" s="146"/>
      <c r="L63" s="146"/>
      <c r="M63" s="146"/>
      <c r="N63" s="146"/>
      <c r="O63" s="146"/>
      <c r="P63" s="146"/>
      <c r="Q63" s="146"/>
      <c r="R63" s="146"/>
      <c r="S63" s="146"/>
      <c r="T63" s="146"/>
      <c r="U63" s="146"/>
      <c r="V63" s="146"/>
      <c r="W63" s="146"/>
      <c r="X63" s="146"/>
      <c r="Y63" s="146"/>
      <c r="Z63" s="146"/>
    </row>
    <row r="64" spans="1:26" ht="19.5" customHeight="1">
      <c r="A64" s="146"/>
      <c r="B64" s="424"/>
      <c r="C64" s="424"/>
      <c r="D64" s="424"/>
      <c r="E64" s="424"/>
      <c r="F64" s="424"/>
      <c r="G64" s="424"/>
      <c r="H64" s="424"/>
      <c r="I64" s="146"/>
      <c r="J64" s="146"/>
      <c r="K64" s="146"/>
      <c r="L64" s="146"/>
      <c r="M64" s="146"/>
      <c r="N64" s="146"/>
      <c r="O64" s="146"/>
      <c r="P64" s="146"/>
      <c r="Q64" s="146"/>
      <c r="R64" s="146"/>
      <c r="S64" s="146"/>
      <c r="T64" s="146"/>
      <c r="U64" s="146"/>
      <c r="V64" s="146"/>
      <c r="W64" s="146"/>
      <c r="X64" s="146"/>
      <c r="Y64" s="146"/>
      <c r="Z64" s="146"/>
    </row>
    <row r="65" spans="1:26" ht="14.25" customHeight="1">
      <c r="A65" s="146"/>
      <c r="B65" s="150"/>
      <c r="C65" s="163"/>
      <c r="D65" s="150"/>
      <c r="E65" s="150"/>
      <c r="F65" s="150"/>
      <c r="G65" s="146"/>
      <c r="H65" s="146"/>
      <c r="I65" s="146"/>
      <c r="J65" s="146"/>
      <c r="K65" s="146"/>
      <c r="L65" s="146"/>
      <c r="M65" s="146"/>
      <c r="N65" s="146"/>
      <c r="O65" s="146"/>
      <c r="P65" s="146"/>
      <c r="Q65" s="146"/>
      <c r="R65" s="146"/>
      <c r="S65" s="146"/>
      <c r="T65" s="146"/>
      <c r="U65" s="146"/>
      <c r="V65" s="146"/>
      <c r="W65" s="146"/>
      <c r="X65" s="146"/>
      <c r="Y65" s="146"/>
      <c r="Z65" s="146"/>
    </row>
    <row r="66" spans="1:26" ht="18.600000000000001" customHeight="1">
      <c r="A66" s="146"/>
      <c r="B66" s="194" t="s">
        <v>983</v>
      </c>
      <c r="C66" s="194"/>
      <c r="D66" s="194"/>
      <c r="E66" s="194"/>
      <c r="F66" s="194"/>
      <c r="G66" s="194"/>
      <c r="H66" s="194"/>
      <c r="I66" s="146"/>
      <c r="J66" s="146"/>
      <c r="K66" s="146"/>
      <c r="L66" s="146"/>
      <c r="M66" s="146"/>
      <c r="N66" s="146"/>
      <c r="O66" s="146"/>
      <c r="P66" s="146"/>
      <c r="Q66" s="146"/>
      <c r="R66" s="146"/>
      <c r="S66" s="146"/>
      <c r="T66" s="146"/>
      <c r="U66" s="146"/>
      <c r="V66" s="146"/>
      <c r="W66" s="146"/>
      <c r="X66" s="146"/>
      <c r="Y66" s="146"/>
      <c r="Z66" s="146"/>
    </row>
    <row r="67" spans="1:26" ht="34.5" customHeight="1">
      <c r="A67" s="146"/>
      <c r="B67" s="175" t="s">
        <v>850</v>
      </c>
      <c r="C67" s="136" t="s">
        <v>153</v>
      </c>
      <c r="D67" s="136" t="s">
        <v>154</v>
      </c>
      <c r="E67" s="136" t="s">
        <v>155</v>
      </c>
      <c r="F67" s="136" t="s">
        <v>156</v>
      </c>
      <c r="G67" s="136" t="s">
        <v>157</v>
      </c>
      <c r="H67" s="136" t="s">
        <v>158</v>
      </c>
      <c r="I67" s="146"/>
      <c r="J67" s="146"/>
      <c r="K67" s="146"/>
      <c r="L67" s="146"/>
      <c r="M67" s="146"/>
      <c r="N67" s="146"/>
      <c r="O67" s="146"/>
      <c r="P67" s="146"/>
      <c r="Q67" s="146"/>
      <c r="R67" s="146"/>
      <c r="S67" s="146"/>
      <c r="T67" s="146"/>
      <c r="U67" s="146"/>
      <c r="V67" s="146"/>
      <c r="W67" s="146"/>
      <c r="X67" s="146"/>
      <c r="Y67" s="146"/>
      <c r="Z67" s="146"/>
    </row>
    <row r="68" spans="1:26" ht="34.5" customHeight="1">
      <c r="A68" s="146"/>
      <c r="B68" s="65"/>
      <c r="C68" s="96" t="s">
        <v>750</v>
      </c>
      <c r="D68" s="245" t="s">
        <v>750</v>
      </c>
      <c r="E68" s="245" t="s">
        <v>750</v>
      </c>
      <c r="F68" s="245" t="s">
        <v>750</v>
      </c>
      <c r="G68" s="245" t="s">
        <v>750</v>
      </c>
      <c r="H68" s="245" t="s">
        <v>750</v>
      </c>
      <c r="I68" s="146"/>
      <c r="J68" s="146"/>
      <c r="K68" s="146"/>
      <c r="L68" s="146"/>
      <c r="M68" s="146"/>
      <c r="N68" s="146"/>
      <c r="O68" s="146"/>
      <c r="P68" s="146"/>
      <c r="Q68" s="146"/>
      <c r="R68" s="146"/>
      <c r="S68" s="146"/>
      <c r="T68" s="146"/>
      <c r="U68" s="146"/>
      <c r="V68" s="146"/>
      <c r="W68" s="146"/>
      <c r="X68" s="146"/>
      <c r="Y68" s="146"/>
      <c r="Z68" s="146"/>
    </row>
    <row r="69" spans="1:26" ht="14.25" customHeight="1">
      <c r="A69" s="146"/>
      <c r="B69" s="48" t="s">
        <v>897</v>
      </c>
      <c r="C69" s="155" t="s">
        <v>741</v>
      </c>
      <c r="D69" s="237" t="s">
        <v>898</v>
      </c>
      <c r="E69" s="237" t="s">
        <v>899</v>
      </c>
      <c r="F69" s="258" t="s">
        <v>900</v>
      </c>
      <c r="G69" s="258" t="s">
        <v>901</v>
      </c>
      <c r="H69" s="259" t="s">
        <v>902</v>
      </c>
      <c r="I69" s="242"/>
      <c r="J69" s="146"/>
      <c r="K69" s="146"/>
      <c r="L69" s="146"/>
      <c r="M69" s="146"/>
      <c r="N69" s="146"/>
      <c r="O69" s="146"/>
      <c r="P69" s="146"/>
      <c r="Q69" s="146"/>
      <c r="R69" s="146"/>
      <c r="S69" s="146"/>
      <c r="T69" s="146"/>
      <c r="U69" s="146"/>
      <c r="V69" s="146"/>
      <c r="W69" s="146"/>
      <c r="X69" s="146"/>
      <c r="Y69" s="146"/>
      <c r="Z69" s="146"/>
    </row>
    <row r="70" spans="1:26" ht="14.25" customHeight="1">
      <c r="A70" s="146"/>
      <c r="B70" s="66" t="s">
        <v>857</v>
      </c>
      <c r="C70" s="155" t="s">
        <v>741</v>
      </c>
      <c r="D70" s="239" t="s">
        <v>903</v>
      </c>
      <c r="E70" s="239" t="s">
        <v>904</v>
      </c>
      <c r="F70" s="237" t="s">
        <v>905</v>
      </c>
      <c r="G70" s="239" t="s">
        <v>906</v>
      </c>
      <c r="H70" s="256" t="s">
        <v>907</v>
      </c>
      <c r="I70" s="146"/>
      <c r="J70" s="146"/>
      <c r="K70" s="146"/>
      <c r="L70" s="146"/>
      <c r="M70" s="146"/>
      <c r="N70" s="146"/>
      <c r="O70" s="146"/>
      <c r="P70" s="146"/>
      <c r="Q70" s="146"/>
      <c r="R70" s="146"/>
      <c r="S70" s="146"/>
      <c r="T70" s="146"/>
      <c r="U70" s="146"/>
      <c r="V70" s="146"/>
      <c r="W70" s="146"/>
      <c r="X70" s="146"/>
      <c r="Y70" s="146"/>
      <c r="Z70" s="146"/>
    </row>
    <row r="71" spans="1:26" ht="14.25" customHeight="1">
      <c r="A71" s="146"/>
      <c r="B71" s="66" t="s">
        <v>861</v>
      </c>
      <c r="C71" s="155" t="s">
        <v>741</v>
      </c>
      <c r="D71" s="236" t="s">
        <v>908</v>
      </c>
      <c r="E71" s="236" t="s">
        <v>909</v>
      </c>
      <c r="F71" s="237" t="s">
        <v>854</v>
      </c>
      <c r="G71" s="236" t="s">
        <v>910</v>
      </c>
      <c r="H71" s="255" t="s">
        <v>911</v>
      </c>
      <c r="I71" s="146"/>
      <c r="J71" s="146"/>
      <c r="K71" s="146"/>
      <c r="L71" s="146"/>
      <c r="M71" s="146"/>
      <c r="N71" s="146"/>
      <c r="O71" s="146"/>
      <c r="P71" s="146"/>
      <c r="Q71" s="146"/>
      <c r="R71" s="146"/>
      <c r="S71" s="146"/>
      <c r="T71" s="146"/>
      <c r="U71" s="146"/>
      <c r="V71" s="146"/>
      <c r="W71" s="146"/>
      <c r="X71" s="146"/>
      <c r="Y71" s="146"/>
      <c r="Z71" s="146"/>
    </row>
    <row r="72" spans="1:26" ht="14.25" customHeight="1">
      <c r="A72" s="146"/>
      <c r="B72" s="61" t="s">
        <v>867</v>
      </c>
      <c r="C72" s="155" t="s">
        <v>741</v>
      </c>
      <c r="D72" s="239" t="s">
        <v>868</v>
      </c>
      <c r="E72" s="239" t="s">
        <v>912</v>
      </c>
      <c r="F72" s="238" t="s">
        <v>913</v>
      </c>
      <c r="G72" s="155" t="s">
        <v>741</v>
      </c>
      <c r="H72" s="256" t="s">
        <v>914</v>
      </c>
      <c r="I72" s="146"/>
      <c r="J72" s="146"/>
      <c r="K72" s="146"/>
      <c r="L72" s="146"/>
      <c r="M72" s="146"/>
      <c r="N72" s="146"/>
      <c r="O72" s="146"/>
      <c r="P72" s="146"/>
      <c r="Q72" s="146"/>
      <c r="R72" s="146"/>
      <c r="S72" s="146"/>
      <c r="T72" s="146"/>
      <c r="U72" s="146"/>
      <c r="V72" s="146"/>
      <c r="W72" s="146"/>
      <c r="X72" s="146"/>
      <c r="Y72" s="146"/>
      <c r="Z72" s="146"/>
    </row>
    <row r="73" spans="1:26" ht="14.25" customHeight="1">
      <c r="A73" s="146"/>
      <c r="B73" s="48" t="s">
        <v>915</v>
      </c>
      <c r="C73" s="155" t="s">
        <v>741</v>
      </c>
      <c r="D73" s="236" t="s">
        <v>916</v>
      </c>
      <c r="E73" s="236" t="s">
        <v>917</v>
      </c>
      <c r="F73" s="238" t="s">
        <v>918</v>
      </c>
      <c r="G73" s="236" t="s">
        <v>919</v>
      </c>
      <c r="H73" s="255" t="s">
        <v>920</v>
      </c>
      <c r="I73" s="242"/>
      <c r="J73" s="146"/>
      <c r="K73" s="146"/>
      <c r="L73" s="146"/>
      <c r="M73" s="146"/>
      <c r="N73" s="146"/>
      <c r="O73" s="146"/>
      <c r="P73" s="146"/>
      <c r="Q73" s="146"/>
      <c r="R73" s="146"/>
      <c r="S73" s="146"/>
      <c r="T73" s="146"/>
      <c r="U73" s="146"/>
      <c r="V73" s="146"/>
      <c r="W73" s="146"/>
      <c r="X73" s="146"/>
      <c r="Y73" s="146"/>
      <c r="Z73" s="146"/>
    </row>
    <row r="74" spans="1:26" ht="14.25" customHeight="1">
      <c r="A74" s="146"/>
      <c r="B74" s="66" t="s">
        <v>878</v>
      </c>
      <c r="C74" s="155" t="s">
        <v>741</v>
      </c>
      <c r="D74" s="239" t="s">
        <v>921</v>
      </c>
      <c r="E74" s="239" t="s">
        <v>922</v>
      </c>
      <c r="F74" s="237" t="s">
        <v>923</v>
      </c>
      <c r="G74" s="239" t="s">
        <v>924</v>
      </c>
      <c r="H74" s="256" t="s">
        <v>925</v>
      </c>
      <c r="I74" s="146"/>
      <c r="J74" s="146"/>
      <c r="K74" s="146"/>
      <c r="L74" s="146"/>
      <c r="M74" s="146"/>
      <c r="N74" s="146"/>
      <c r="O74" s="146"/>
      <c r="P74" s="146"/>
      <c r="Q74" s="146"/>
      <c r="R74" s="146"/>
      <c r="S74" s="146"/>
      <c r="T74" s="146"/>
      <c r="U74" s="146"/>
      <c r="V74" s="146"/>
      <c r="W74" s="146"/>
      <c r="X74" s="146"/>
      <c r="Y74" s="146"/>
      <c r="Z74" s="146"/>
    </row>
    <row r="75" spans="1:26" ht="14.25" customHeight="1">
      <c r="A75" s="146"/>
      <c r="B75" s="66" t="s">
        <v>884</v>
      </c>
      <c r="C75" s="155" t="s">
        <v>741</v>
      </c>
      <c r="D75" s="236" t="s">
        <v>926</v>
      </c>
      <c r="E75" s="236" t="s">
        <v>927</v>
      </c>
      <c r="F75" s="237" t="s">
        <v>928</v>
      </c>
      <c r="G75" s="236" t="s">
        <v>929</v>
      </c>
      <c r="H75" s="255" t="s">
        <v>930</v>
      </c>
      <c r="I75" s="146"/>
      <c r="J75" s="146"/>
      <c r="K75" s="146"/>
      <c r="L75" s="146"/>
      <c r="M75" s="146"/>
      <c r="N75" s="146"/>
      <c r="O75" s="146"/>
      <c r="P75" s="146"/>
      <c r="Q75" s="146"/>
      <c r="R75" s="146"/>
      <c r="S75" s="146"/>
      <c r="T75" s="146"/>
      <c r="U75" s="146"/>
      <c r="V75" s="146"/>
      <c r="W75" s="146"/>
      <c r="X75" s="146"/>
      <c r="Y75" s="146"/>
      <c r="Z75" s="146"/>
    </row>
    <row r="76" spans="1:26" ht="14.25" customHeight="1" thickBot="1">
      <c r="A76" s="146"/>
      <c r="B76" s="67" t="s">
        <v>890</v>
      </c>
      <c r="C76" s="235" t="s">
        <v>741</v>
      </c>
      <c r="D76" s="240" t="s">
        <v>931</v>
      </c>
      <c r="E76" s="240" t="s">
        <v>932</v>
      </c>
      <c r="F76" s="241" t="s">
        <v>933</v>
      </c>
      <c r="G76" s="240" t="s">
        <v>934</v>
      </c>
      <c r="H76" s="257" t="s">
        <v>935</v>
      </c>
      <c r="I76" s="242"/>
      <c r="J76" s="146"/>
      <c r="K76" s="146"/>
      <c r="L76" s="146"/>
      <c r="M76" s="146"/>
      <c r="N76" s="146"/>
      <c r="O76" s="146"/>
      <c r="P76" s="146"/>
      <c r="Q76" s="146"/>
      <c r="R76" s="146"/>
      <c r="S76" s="146"/>
      <c r="T76" s="146"/>
      <c r="U76" s="146"/>
      <c r="V76" s="146"/>
      <c r="W76" s="146"/>
      <c r="X76" s="146"/>
      <c r="Y76" s="146"/>
      <c r="Z76" s="146"/>
    </row>
    <row r="77" spans="1:26" ht="14.25" customHeight="1" thickBot="1">
      <c r="A77" s="146"/>
      <c r="B77" s="70" t="s">
        <v>936</v>
      </c>
      <c r="C77" s="69" t="s">
        <v>741</v>
      </c>
      <c r="D77" s="243">
        <f>181/445</f>
        <v>0.40674157303370789</v>
      </c>
      <c r="E77" s="243">
        <f>7603/4918</f>
        <v>1.5459536396909312</v>
      </c>
      <c r="F77" s="244">
        <f>1054/1710</f>
        <v>0.61637426900584791</v>
      </c>
      <c r="G77" s="243">
        <f>182/290</f>
        <v>0.62758620689655176</v>
      </c>
      <c r="H77" s="243">
        <f>9082/7363</f>
        <v>1.2334646203992938</v>
      </c>
      <c r="I77" s="146"/>
      <c r="J77" s="146"/>
      <c r="K77" s="146"/>
      <c r="L77" s="146"/>
      <c r="M77" s="146"/>
      <c r="N77" s="146"/>
      <c r="O77" s="146"/>
      <c r="P77" s="146"/>
      <c r="Q77" s="146"/>
      <c r="R77" s="146"/>
      <c r="S77" s="146"/>
      <c r="T77" s="146"/>
      <c r="U77" s="146"/>
      <c r="V77" s="146"/>
      <c r="W77" s="146"/>
      <c r="X77" s="146"/>
      <c r="Y77" s="146"/>
      <c r="Z77" s="146"/>
    </row>
    <row r="78" spans="1:26" s="12" customFormat="1" ht="14.25" customHeight="1">
      <c r="A78" s="146"/>
      <c r="B78" s="423" t="s">
        <v>982</v>
      </c>
      <c r="C78" s="424"/>
      <c r="D78" s="424"/>
      <c r="E78" s="424"/>
      <c r="F78" s="424"/>
      <c r="G78" s="424"/>
      <c r="H78" s="424"/>
      <c r="I78" s="146"/>
      <c r="J78" s="146"/>
      <c r="K78" s="146"/>
      <c r="L78" s="146"/>
      <c r="M78" s="146"/>
      <c r="N78" s="146"/>
      <c r="O78" s="146"/>
      <c r="P78" s="146"/>
      <c r="Q78" s="146"/>
      <c r="R78" s="146"/>
      <c r="S78" s="146"/>
      <c r="T78" s="146"/>
      <c r="U78" s="146"/>
      <c r="V78" s="146"/>
      <c r="W78" s="146"/>
      <c r="X78" s="146"/>
      <c r="Y78" s="146"/>
      <c r="Z78" s="146"/>
    </row>
    <row r="79" spans="1:26" s="12" customFormat="1" ht="14.25" customHeight="1">
      <c r="A79" s="146"/>
      <c r="B79" s="424"/>
      <c r="C79" s="424"/>
      <c r="D79" s="424"/>
      <c r="E79" s="424"/>
      <c r="F79" s="424"/>
      <c r="G79" s="424"/>
      <c r="H79" s="424"/>
      <c r="I79" s="146"/>
      <c r="J79" s="146"/>
      <c r="K79" s="146"/>
      <c r="L79" s="146"/>
      <c r="M79" s="146"/>
      <c r="N79" s="146"/>
      <c r="O79" s="146"/>
      <c r="P79" s="146"/>
      <c r="Q79" s="146"/>
      <c r="R79" s="146"/>
      <c r="S79" s="146"/>
      <c r="T79" s="146"/>
      <c r="U79" s="146"/>
      <c r="V79" s="146"/>
      <c r="W79" s="146"/>
      <c r="X79" s="146"/>
      <c r="Y79" s="146"/>
      <c r="Z79" s="146"/>
    </row>
    <row r="80" spans="1:26" s="12" customFormat="1" ht="14.25" customHeight="1">
      <c r="A80" s="146"/>
      <c r="B80" s="424"/>
      <c r="C80" s="424"/>
      <c r="D80" s="424"/>
      <c r="E80" s="424"/>
      <c r="F80" s="424"/>
      <c r="G80" s="424"/>
      <c r="H80" s="424"/>
      <c r="I80" s="146"/>
      <c r="J80" s="146"/>
      <c r="K80" s="146"/>
      <c r="L80" s="146"/>
      <c r="M80" s="146"/>
      <c r="N80" s="146"/>
      <c r="O80" s="146"/>
      <c r="P80" s="146"/>
      <c r="Q80" s="146"/>
      <c r="R80" s="146"/>
      <c r="S80" s="146"/>
      <c r="T80" s="146"/>
      <c r="U80" s="146"/>
      <c r="V80" s="146"/>
      <c r="W80" s="146"/>
      <c r="X80" s="146"/>
      <c r="Y80" s="146"/>
      <c r="Z80" s="146"/>
    </row>
    <row r="81" spans="1:26" s="12" customFormat="1" ht="14.25" customHeight="1">
      <c r="A81" s="146"/>
      <c r="B81" s="424"/>
      <c r="C81" s="424"/>
      <c r="D81" s="424"/>
      <c r="E81" s="424"/>
      <c r="F81" s="424"/>
      <c r="G81" s="424"/>
      <c r="H81" s="424"/>
      <c r="I81" s="146"/>
      <c r="J81" s="146"/>
      <c r="K81" s="146"/>
      <c r="L81" s="146"/>
      <c r="M81" s="146"/>
      <c r="N81" s="146"/>
      <c r="O81" s="146"/>
      <c r="P81" s="146"/>
      <c r="Q81" s="146"/>
      <c r="R81" s="146"/>
      <c r="S81" s="146"/>
      <c r="T81" s="146"/>
      <c r="U81" s="146"/>
      <c r="V81" s="146"/>
      <c r="W81" s="146"/>
      <c r="X81" s="146"/>
      <c r="Y81" s="146"/>
      <c r="Z81" s="146"/>
    </row>
    <row r="82" spans="1:26" s="12" customFormat="1" ht="14.25" customHeight="1">
      <c r="A82" s="146"/>
      <c r="B82" s="424"/>
      <c r="C82" s="424"/>
      <c r="D82" s="424"/>
      <c r="E82" s="424"/>
      <c r="F82" s="424"/>
      <c r="G82" s="424"/>
      <c r="H82" s="424"/>
      <c r="I82" s="146"/>
      <c r="J82" s="146"/>
      <c r="K82" s="146"/>
      <c r="L82" s="146"/>
      <c r="M82" s="146"/>
      <c r="N82" s="146"/>
      <c r="O82" s="146"/>
      <c r="P82" s="146"/>
      <c r="Q82" s="146"/>
      <c r="R82" s="146"/>
      <c r="S82" s="146"/>
      <c r="T82" s="146"/>
      <c r="U82" s="146"/>
      <c r="V82" s="146"/>
      <c r="W82" s="146"/>
      <c r="X82" s="146"/>
      <c r="Y82" s="146"/>
      <c r="Z82" s="146"/>
    </row>
    <row r="83" spans="1:26" s="12" customFormat="1" ht="14.25" customHeight="1">
      <c r="A83" s="146"/>
      <c r="B83" s="146"/>
      <c r="C83" s="146"/>
      <c r="D83" s="150"/>
      <c r="E83" s="150"/>
      <c r="F83" s="150"/>
      <c r="G83" s="146"/>
      <c r="H83" s="146"/>
      <c r="I83" s="146"/>
      <c r="J83" s="146"/>
      <c r="K83" s="146"/>
      <c r="L83" s="146"/>
      <c r="M83" s="146"/>
      <c r="N83" s="146"/>
      <c r="O83" s="146"/>
      <c r="P83" s="146"/>
      <c r="Q83" s="146"/>
      <c r="R83" s="146"/>
      <c r="S83" s="146"/>
      <c r="T83" s="146"/>
      <c r="U83" s="146"/>
      <c r="V83" s="146"/>
      <c r="W83" s="146"/>
      <c r="X83" s="146"/>
      <c r="Y83" s="146"/>
      <c r="Z83" s="146"/>
    </row>
    <row r="84" spans="1:26" s="12" customFormat="1" ht="14.25" customHeight="1">
      <c r="A84" s="146"/>
      <c r="B84" s="194" t="s">
        <v>118</v>
      </c>
      <c r="C84" s="194"/>
      <c r="D84" s="194"/>
      <c r="E84" s="194"/>
      <c r="F84" s="194"/>
      <c r="G84" s="194"/>
      <c r="H84" s="194"/>
      <c r="I84" s="146"/>
      <c r="J84" s="146"/>
      <c r="K84" s="146"/>
      <c r="L84" s="146"/>
      <c r="M84" s="146"/>
      <c r="N84" s="146"/>
      <c r="O84" s="146"/>
      <c r="P84" s="146"/>
      <c r="Q84" s="146"/>
      <c r="R84" s="146"/>
      <c r="S84" s="146"/>
      <c r="T84" s="146"/>
      <c r="U84" s="146"/>
      <c r="V84" s="146"/>
      <c r="W84" s="146"/>
      <c r="X84" s="146"/>
      <c r="Y84" s="146"/>
      <c r="Z84" s="146"/>
    </row>
    <row r="85" spans="1:26" s="12" customFormat="1" ht="30.75" customHeight="1">
      <c r="A85" s="146"/>
      <c r="B85" s="175" t="s">
        <v>937</v>
      </c>
      <c r="C85" s="136" t="s">
        <v>153</v>
      </c>
      <c r="D85" s="136" t="s">
        <v>154</v>
      </c>
      <c r="E85" s="136" t="s">
        <v>155</v>
      </c>
      <c r="F85" s="136" t="s">
        <v>156</v>
      </c>
      <c r="G85" s="136" t="s">
        <v>157</v>
      </c>
      <c r="H85" s="136" t="s">
        <v>158</v>
      </c>
      <c r="I85" s="146"/>
      <c r="J85" s="146"/>
      <c r="K85" s="146"/>
      <c r="L85" s="146"/>
      <c r="M85" s="146"/>
      <c r="N85" s="146"/>
      <c r="O85" s="146"/>
      <c r="P85" s="146"/>
      <c r="Q85" s="146"/>
      <c r="R85" s="146"/>
      <c r="S85" s="146"/>
      <c r="T85" s="146"/>
      <c r="U85" s="146"/>
      <c r="V85" s="146"/>
      <c r="W85" s="146"/>
      <c r="X85" s="146"/>
      <c r="Y85" s="146"/>
      <c r="Z85" s="146"/>
    </row>
    <row r="86" spans="1:26" s="12" customFormat="1" ht="409.6">
      <c r="A86" s="146"/>
      <c r="B86" s="84" t="s">
        <v>938</v>
      </c>
      <c r="C86" s="247" t="s">
        <v>191</v>
      </c>
      <c r="D86" s="247" t="s">
        <v>939</v>
      </c>
      <c r="E86" s="329" t="s">
        <v>984</v>
      </c>
      <c r="F86" s="329" t="s">
        <v>985</v>
      </c>
      <c r="G86" s="246" t="s">
        <v>940</v>
      </c>
      <c r="H86" s="246" t="s">
        <v>220</v>
      </c>
      <c r="I86" s="146"/>
      <c r="J86" s="146"/>
      <c r="K86" s="146"/>
      <c r="L86" s="146"/>
      <c r="M86" s="146"/>
      <c r="N86" s="146"/>
      <c r="O86" s="146"/>
      <c r="P86" s="146"/>
      <c r="Q86" s="146"/>
      <c r="R86" s="146"/>
      <c r="S86" s="146"/>
      <c r="T86" s="146"/>
      <c r="U86" s="146"/>
      <c r="V86" s="146"/>
      <c r="W86" s="146"/>
      <c r="X86" s="146"/>
      <c r="Y86" s="146"/>
      <c r="Z86" s="146"/>
    </row>
    <row r="87" spans="1:26" s="12" customFormat="1" ht="267.75" customHeight="1">
      <c r="A87" s="146"/>
      <c r="B87" s="89" t="s">
        <v>941</v>
      </c>
      <c r="C87" s="330" t="s">
        <v>170</v>
      </c>
      <c r="D87" s="248" t="s">
        <v>942</v>
      </c>
      <c r="E87" s="330" t="s">
        <v>170</v>
      </c>
      <c r="F87" s="248" t="s">
        <v>943</v>
      </c>
      <c r="G87" s="330" t="s">
        <v>170</v>
      </c>
      <c r="H87" s="332" t="s">
        <v>586</v>
      </c>
      <c r="I87" s="144"/>
      <c r="J87" s="146"/>
      <c r="K87" s="146"/>
      <c r="L87" s="146"/>
      <c r="M87" s="146"/>
      <c r="N87" s="146"/>
      <c r="O87" s="146"/>
      <c r="P87" s="146"/>
      <c r="Q87" s="146"/>
      <c r="R87" s="146"/>
      <c r="S87" s="146"/>
      <c r="T87" s="146"/>
      <c r="U87" s="146"/>
      <c r="V87" s="146"/>
      <c r="W87" s="146"/>
      <c r="X87" s="146"/>
      <c r="Y87" s="146"/>
      <c r="Z87" s="146"/>
    </row>
    <row r="88" spans="1:26" s="12" customFormat="1" ht="14.25" customHeight="1">
      <c r="A88" s="146"/>
      <c r="B88" s="146"/>
      <c r="C88" s="146"/>
      <c r="D88" s="150"/>
      <c r="E88" s="150"/>
      <c r="F88" s="150"/>
      <c r="G88" s="146"/>
      <c r="H88" s="146"/>
      <c r="I88" s="146"/>
      <c r="J88" s="146"/>
      <c r="K88" s="146"/>
      <c r="L88" s="146"/>
      <c r="M88" s="146"/>
      <c r="N88" s="146"/>
      <c r="O88" s="146"/>
      <c r="P88" s="146"/>
      <c r="Q88" s="146"/>
      <c r="R88" s="146"/>
      <c r="S88" s="146"/>
      <c r="T88" s="146"/>
      <c r="U88" s="146"/>
      <c r="V88" s="146"/>
      <c r="W88" s="146"/>
      <c r="X88" s="146"/>
      <c r="Y88" s="146"/>
      <c r="Z88" s="146"/>
    </row>
    <row r="89" spans="1:26" s="12" customFormat="1" ht="14.25" customHeight="1">
      <c r="A89" s="146"/>
      <c r="B89" s="194" t="s">
        <v>126</v>
      </c>
      <c r="C89" s="194"/>
      <c r="D89" s="194"/>
      <c r="E89" s="194"/>
      <c r="F89" s="194"/>
      <c r="G89" s="194"/>
      <c r="H89" s="194"/>
      <c r="I89" s="194"/>
      <c r="J89" s="146"/>
      <c r="K89" s="146"/>
      <c r="L89" s="146"/>
      <c r="M89" s="146"/>
      <c r="N89" s="146"/>
      <c r="O89" s="146"/>
      <c r="P89" s="146"/>
      <c r="Q89" s="146"/>
      <c r="R89" s="146"/>
      <c r="S89" s="146"/>
      <c r="T89" s="146"/>
      <c r="U89" s="146"/>
      <c r="V89" s="146"/>
      <c r="W89" s="146"/>
      <c r="X89" s="146"/>
      <c r="Y89" s="146"/>
      <c r="Z89" s="146"/>
    </row>
    <row r="90" spans="1:26" s="12" customFormat="1" ht="14.25" customHeight="1">
      <c r="A90" s="146"/>
      <c r="B90" s="175" t="s">
        <v>125</v>
      </c>
      <c r="C90" s="136"/>
      <c r="D90" s="136" t="s">
        <v>153</v>
      </c>
      <c r="E90" s="136" t="s">
        <v>154</v>
      </c>
      <c r="F90" s="136" t="s">
        <v>155</v>
      </c>
      <c r="G90" s="136" t="s">
        <v>156</v>
      </c>
      <c r="H90" s="136" t="s">
        <v>157</v>
      </c>
      <c r="I90" s="208" t="s">
        <v>158</v>
      </c>
      <c r="J90" s="146"/>
      <c r="K90" s="146"/>
      <c r="L90" s="146"/>
      <c r="M90" s="146"/>
      <c r="N90" s="146"/>
      <c r="O90" s="146"/>
      <c r="P90" s="146"/>
      <c r="Q90" s="146"/>
      <c r="R90" s="146"/>
      <c r="S90" s="146"/>
      <c r="T90" s="146"/>
      <c r="U90" s="146"/>
      <c r="V90" s="146"/>
      <c r="W90" s="146"/>
      <c r="X90" s="146"/>
      <c r="Y90" s="146"/>
      <c r="Z90" s="146"/>
    </row>
    <row r="91" spans="1:26" s="12" customFormat="1" ht="14.25" customHeight="1">
      <c r="A91" s="146"/>
      <c r="B91" s="373" t="s">
        <v>944</v>
      </c>
      <c r="C91" s="97" t="s">
        <v>827</v>
      </c>
      <c r="D91" s="155">
        <v>0</v>
      </c>
      <c r="E91" s="249">
        <v>411</v>
      </c>
      <c r="F91" s="249">
        <v>4558</v>
      </c>
      <c r="G91" s="249">
        <v>35</v>
      </c>
      <c r="H91" s="155">
        <v>0</v>
      </c>
      <c r="I91" s="312">
        <v>5004</v>
      </c>
      <c r="J91" s="146"/>
      <c r="K91" s="146"/>
      <c r="L91" s="146"/>
      <c r="M91" s="146"/>
      <c r="N91" s="146"/>
      <c r="O91" s="146"/>
      <c r="P91" s="146"/>
      <c r="Q91" s="146"/>
      <c r="R91" s="146"/>
      <c r="S91" s="146"/>
      <c r="T91" s="146"/>
      <c r="U91" s="146"/>
      <c r="V91" s="146"/>
      <c r="W91" s="146"/>
      <c r="X91" s="146"/>
      <c r="Y91" s="146"/>
      <c r="Z91" s="146"/>
    </row>
    <row r="92" spans="1:26" s="12" customFormat="1" ht="14.25" customHeight="1">
      <c r="A92" s="146"/>
      <c r="B92" s="412"/>
      <c r="C92" s="97" t="s">
        <v>241</v>
      </c>
      <c r="D92" s="155">
        <v>0</v>
      </c>
      <c r="E92" s="249">
        <v>34</v>
      </c>
      <c r="F92" s="249">
        <v>360</v>
      </c>
      <c r="G92" s="249">
        <v>2</v>
      </c>
      <c r="H92" s="155">
        <v>0</v>
      </c>
      <c r="I92" s="312">
        <v>396</v>
      </c>
      <c r="J92" s="146"/>
      <c r="K92" s="146"/>
      <c r="L92" s="146"/>
      <c r="M92" s="146"/>
      <c r="N92" s="146"/>
      <c r="O92" s="146"/>
      <c r="P92" s="146"/>
      <c r="Q92" s="146"/>
      <c r="R92" s="146"/>
      <c r="S92" s="146"/>
      <c r="T92" s="146"/>
      <c r="U92" s="146"/>
      <c r="V92" s="146"/>
      <c r="W92" s="146"/>
      <c r="X92" s="146"/>
      <c r="Y92" s="146"/>
      <c r="Z92" s="146"/>
    </row>
    <row r="93" spans="1:26" s="12" customFormat="1" ht="14.25" customHeight="1">
      <c r="A93" s="146"/>
      <c r="B93" s="411" t="s">
        <v>945</v>
      </c>
      <c r="C93" s="97" t="s">
        <v>827</v>
      </c>
      <c r="D93" s="155">
        <v>0</v>
      </c>
      <c r="E93" s="331" t="s">
        <v>170</v>
      </c>
      <c r="F93" s="249">
        <v>194</v>
      </c>
      <c r="G93" s="249">
        <v>21</v>
      </c>
      <c r="H93" s="155">
        <v>0</v>
      </c>
      <c r="I93" s="312">
        <v>215</v>
      </c>
      <c r="J93" s="146"/>
      <c r="K93" s="146"/>
      <c r="L93" s="146"/>
      <c r="M93" s="146"/>
      <c r="N93" s="146"/>
      <c r="O93" s="146"/>
      <c r="P93" s="146"/>
      <c r="Q93" s="146"/>
      <c r="R93" s="146"/>
      <c r="S93" s="146"/>
      <c r="T93" s="146"/>
      <c r="U93" s="146"/>
      <c r="V93" s="146"/>
      <c r="W93" s="146"/>
      <c r="X93" s="146"/>
      <c r="Y93" s="146"/>
      <c r="Z93" s="146"/>
    </row>
    <row r="94" spans="1:26" s="12" customFormat="1" ht="14.25" customHeight="1">
      <c r="A94" s="146"/>
      <c r="B94" s="412"/>
      <c r="C94" s="97" t="s">
        <v>241</v>
      </c>
      <c r="D94" s="155">
        <v>0</v>
      </c>
      <c r="E94" s="331" t="s">
        <v>170</v>
      </c>
      <c r="F94" s="249">
        <v>7</v>
      </c>
      <c r="G94" s="249">
        <v>2</v>
      </c>
      <c r="H94" s="155">
        <v>0</v>
      </c>
      <c r="I94" s="312">
        <v>9</v>
      </c>
      <c r="J94" s="146"/>
      <c r="K94" s="146"/>
      <c r="L94" s="146"/>
      <c r="M94" s="146"/>
      <c r="N94" s="146"/>
      <c r="O94" s="146"/>
      <c r="P94" s="146"/>
      <c r="Q94" s="146"/>
      <c r="R94" s="146"/>
      <c r="S94" s="146"/>
      <c r="T94" s="146"/>
      <c r="U94" s="146"/>
      <c r="V94" s="146"/>
      <c r="W94" s="146"/>
      <c r="X94" s="146"/>
      <c r="Y94" s="146"/>
      <c r="Z94" s="146"/>
    </row>
    <row r="95" spans="1:26" s="12" customFormat="1" ht="14.25" customHeight="1">
      <c r="A95" s="146"/>
      <c r="B95" s="411" t="s">
        <v>946</v>
      </c>
      <c r="C95" s="97" t="s">
        <v>827</v>
      </c>
      <c r="D95" s="155">
        <v>0</v>
      </c>
      <c r="E95" s="331" t="s">
        <v>170</v>
      </c>
      <c r="F95" s="249">
        <v>194</v>
      </c>
      <c r="G95" s="249">
        <v>21</v>
      </c>
      <c r="H95" s="155">
        <v>0</v>
      </c>
      <c r="I95" s="312">
        <v>215</v>
      </c>
      <c r="J95" s="146"/>
      <c r="K95" s="146"/>
      <c r="L95" s="146"/>
      <c r="M95" s="146"/>
      <c r="N95" s="146"/>
      <c r="O95" s="146"/>
      <c r="P95" s="146"/>
      <c r="Q95" s="146"/>
      <c r="R95" s="146"/>
      <c r="S95" s="146"/>
      <c r="T95" s="146"/>
      <c r="U95" s="146"/>
      <c r="V95" s="146"/>
      <c r="W95" s="146"/>
      <c r="X95" s="146"/>
      <c r="Y95" s="146"/>
      <c r="Z95" s="146"/>
    </row>
    <row r="96" spans="1:26" s="12" customFormat="1" ht="14.25" customHeight="1">
      <c r="A96" s="146"/>
      <c r="B96" s="412"/>
      <c r="C96" s="97" t="s">
        <v>241</v>
      </c>
      <c r="D96" s="155">
        <v>0</v>
      </c>
      <c r="E96" s="331" t="s">
        <v>170</v>
      </c>
      <c r="F96" s="249">
        <v>7</v>
      </c>
      <c r="G96" s="249">
        <v>2</v>
      </c>
      <c r="H96" s="155">
        <v>0</v>
      </c>
      <c r="I96" s="312">
        <v>9</v>
      </c>
      <c r="J96" s="146"/>
      <c r="K96" s="146"/>
      <c r="L96" s="146"/>
      <c r="M96" s="146"/>
      <c r="N96" s="146"/>
      <c r="O96" s="146"/>
      <c r="P96" s="146"/>
      <c r="Q96" s="146"/>
      <c r="R96" s="146"/>
      <c r="S96" s="146"/>
      <c r="T96" s="146"/>
      <c r="U96" s="146"/>
      <c r="V96" s="146"/>
      <c r="W96" s="146"/>
      <c r="X96" s="146"/>
      <c r="Y96" s="146"/>
      <c r="Z96" s="146"/>
    </row>
    <row r="97" spans="1:26" s="12" customFormat="1" ht="14.25" customHeight="1">
      <c r="A97" s="146"/>
      <c r="B97" s="411" t="s">
        <v>947</v>
      </c>
      <c r="C97" s="97" t="s">
        <v>827</v>
      </c>
      <c r="D97" s="155">
        <v>0</v>
      </c>
      <c r="E97" s="331" t="s">
        <v>170</v>
      </c>
      <c r="F97" s="249">
        <v>140</v>
      </c>
      <c r="G97" s="249">
        <v>21</v>
      </c>
      <c r="H97" s="155">
        <v>0</v>
      </c>
      <c r="I97" s="312">
        <v>161</v>
      </c>
      <c r="J97" s="146"/>
      <c r="K97" s="146"/>
      <c r="L97" s="146"/>
      <c r="M97" s="146"/>
      <c r="N97" s="146"/>
      <c r="O97" s="146"/>
      <c r="P97" s="146"/>
      <c r="Q97" s="146"/>
      <c r="R97" s="146"/>
      <c r="S97" s="146"/>
      <c r="T97" s="146"/>
      <c r="U97" s="146"/>
      <c r="V97" s="146"/>
      <c r="W97" s="146"/>
      <c r="X97" s="146"/>
      <c r="Y97" s="146"/>
      <c r="Z97" s="146"/>
    </row>
    <row r="98" spans="1:26" s="12" customFormat="1" ht="29.4" customHeight="1">
      <c r="A98" s="146"/>
      <c r="B98" s="412"/>
      <c r="C98" s="97" t="s">
        <v>241</v>
      </c>
      <c r="D98" s="155">
        <v>0</v>
      </c>
      <c r="E98" s="331" t="s">
        <v>170</v>
      </c>
      <c r="F98" s="249">
        <v>5</v>
      </c>
      <c r="G98" s="249">
        <v>2</v>
      </c>
      <c r="H98" s="155">
        <v>0</v>
      </c>
      <c r="I98" s="312">
        <v>7</v>
      </c>
      <c r="J98" s="146"/>
      <c r="K98" s="146"/>
      <c r="L98" s="146"/>
      <c r="M98" s="146"/>
      <c r="N98" s="146"/>
      <c r="O98" s="146"/>
      <c r="P98" s="146"/>
      <c r="Q98" s="146"/>
      <c r="R98" s="146"/>
      <c r="S98" s="146"/>
      <c r="T98" s="146"/>
      <c r="U98" s="146"/>
      <c r="V98" s="146"/>
      <c r="W98" s="146"/>
      <c r="X98" s="146"/>
      <c r="Y98" s="146"/>
      <c r="Z98" s="146"/>
    </row>
    <row r="99" spans="1:26" s="12" customFormat="1" ht="28.8">
      <c r="A99" s="146"/>
      <c r="B99" s="411" t="s">
        <v>948</v>
      </c>
      <c r="C99" s="97" t="s">
        <v>827</v>
      </c>
      <c r="D99" s="155">
        <v>0</v>
      </c>
      <c r="E99" s="331" t="s">
        <v>170</v>
      </c>
      <c r="F99" s="249" t="s">
        <v>949</v>
      </c>
      <c r="G99" s="331" t="s">
        <v>170</v>
      </c>
      <c r="H99" s="155">
        <v>0</v>
      </c>
      <c r="I99" s="312" t="s">
        <v>170</v>
      </c>
      <c r="J99" s="146"/>
      <c r="K99" s="146"/>
      <c r="L99" s="146"/>
      <c r="M99" s="146"/>
      <c r="N99" s="146"/>
      <c r="O99" s="146"/>
      <c r="P99" s="146"/>
      <c r="Q99" s="146"/>
      <c r="R99" s="146"/>
      <c r="S99" s="146"/>
      <c r="T99" s="146"/>
      <c r="U99" s="146"/>
      <c r="V99" s="146"/>
      <c r="W99" s="146"/>
      <c r="X99" s="146"/>
      <c r="Y99" s="146"/>
      <c r="Z99" s="146"/>
    </row>
    <row r="100" spans="1:26" s="12" customFormat="1" ht="28.8">
      <c r="A100" s="146"/>
      <c r="B100" s="412"/>
      <c r="C100" s="97" t="s">
        <v>241</v>
      </c>
      <c r="D100" s="155">
        <v>0</v>
      </c>
      <c r="E100" s="331" t="s">
        <v>170</v>
      </c>
      <c r="F100" s="249" t="s">
        <v>950</v>
      </c>
      <c r="G100" s="331" t="s">
        <v>170</v>
      </c>
      <c r="H100" s="155">
        <v>0</v>
      </c>
      <c r="I100" s="312" t="s">
        <v>170</v>
      </c>
      <c r="J100" s="146"/>
      <c r="K100" s="146"/>
      <c r="L100" s="146"/>
      <c r="M100" s="146"/>
      <c r="N100" s="146"/>
      <c r="O100" s="146"/>
      <c r="P100" s="146"/>
      <c r="Q100" s="146"/>
      <c r="R100" s="146"/>
      <c r="S100" s="146"/>
      <c r="T100" s="146"/>
      <c r="U100" s="146"/>
      <c r="V100" s="146"/>
      <c r="W100" s="146"/>
      <c r="X100" s="146"/>
      <c r="Y100" s="146"/>
      <c r="Z100" s="146"/>
    </row>
    <row r="101" spans="1:26" s="12" customFormat="1" ht="14.25" customHeight="1">
      <c r="A101" s="146"/>
      <c r="B101" s="402" t="s">
        <v>986</v>
      </c>
      <c r="C101" s="402"/>
      <c r="D101" s="402"/>
      <c r="E101" s="402"/>
      <c r="F101" s="402"/>
      <c r="G101" s="402"/>
      <c r="H101" s="402"/>
      <c r="I101" s="402"/>
      <c r="J101" s="402"/>
      <c r="K101" s="146"/>
      <c r="L101" s="146"/>
      <c r="M101" s="146"/>
      <c r="N101" s="146"/>
      <c r="O101" s="146"/>
      <c r="P101" s="146"/>
      <c r="Q101" s="146"/>
      <c r="R101" s="146"/>
      <c r="S101" s="146"/>
      <c r="T101" s="146"/>
      <c r="U101" s="146"/>
      <c r="V101" s="146"/>
      <c r="W101" s="146"/>
      <c r="X101" s="146"/>
      <c r="Y101" s="146"/>
      <c r="Z101" s="146"/>
    </row>
    <row r="102" spans="1:26" s="12" customFormat="1" ht="14.25" customHeight="1">
      <c r="A102" s="146"/>
      <c r="B102" s="146"/>
      <c r="C102" s="146"/>
      <c r="D102" s="150"/>
      <c r="E102" s="150"/>
      <c r="F102" s="150"/>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s="12" customFormat="1" ht="14.25" customHeight="1">
      <c r="A103" s="146"/>
      <c r="B103" s="194" t="s">
        <v>128</v>
      </c>
      <c r="C103" s="194"/>
      <c r="D103" s="194"/>
      <c r="E103" s="194"/>
      <c r="F103" s="194"/>
      <c r="G103" s="194"/>
      <c r="H103" s="194"/>
      <c r="I103" s="146"/>
      <c r="J103" s="146"/>
      <c r="K103" s="146"/>
      <c r="L103" s="146"/>
      <c r="M103" s="146"/>
      <c r="N103" s="146"/>
      <c r="O103" s="146"/>
      <c r="P103" s="146"/>
      <c r="Q103" s="146"/>
      <c r="R103" s="146"/>
      <c r="S103" s="146"/>
      <c r="T103" s="146"/>
      <c r="U103" s="146"/>
      <c r="V103" s="146"/>
      <c r="W103" s="146"/>
      <c r="X103" s="146"/>
      <c r="Y103" s="146"/>
      <c r="Z103" s="146"/>
    </row>
    <row r="104" spans="1:26" s="12" customFormat="1" ht="14.25" customHeight="1">
      <c r="A104" s="146"/>
      <c r="B104" s="175" t="s">
        <v>127</v>
      </c>
      <c r="C104" s="136" t="s">
        <v>153</v>
      </c>
      <c r="D104" s="136" t="s">
        <v>154</v>
      </c>
      <c r="E104" s="136" t="s">
        <v>155</v>
      </c>
      <c r="F104" s="136" t="s">
        <v>156</v>
      </c>
      <c r="G104" s="136" t="s">
        <v>157</v>
      </c>
      <c r="H104" s="136" t="s">
        <v>158</v>
      </c>
      <c r="I104" s="146"/>
      <c r="J104" s="146"/>
      <c r="K104" s="146"/>
      <c r="L104" s="146"/>
      <c r="M104" s="146"/>
      <c r="N104" s="146"/>
      <c r="O104" s="146"/>
      <c r="P104" s="146"/>
      <c r="Q104" s="146"/>
      <c r="R104" s="146"/>
      <c r="S104" s="146"/>
      <c r="T104" s="146"/>
      <c r="U104" s="146"/>
      <c r="V104" s="146"/>
      <c r="W104" s="146"/>
      <c r="X104" s="146"/>
      <c r="Y104" s="146"/>
      <c r="Z104" s="146"/>
    </row>
    <row r="105" spans="1:26" s="12" customFormat="1" ht="57.6">
      <c r="A105" s="146"/>
      <c r="B105" s="84" t="s">
        <v>951</v>
      </c>
      <c r="C105" s="331" t="s">
        <v>170</v>
      </c>
      <c r="D105" s="156" t="s">
        <v>952</v>
      </c>
      <c r="E105" s="331" t="s">
        <v>170</v>
      </c>
      <c r="F105" s="156" t="s">
        <v>952</v>
      </c>
      <c r="G105" s="331" t="s">
        <v>170</v>
      </c>
      <c r="H105" s="331" t="s">
        <v>170</v>
      </c>
      <c r="I105" s="146"/>
      <c r="J105" s="146"/>
      <c r="K105" s="146"/>
      <c r="L105" s="146"/>
      <c r="M105" s="146"/>
      <c r="N105" s="146"/>
      <c r="O105" s="146"/>
      <c r="P105" s="146"/>
      <c r="Q105" s="146"/>
      <c r="R105" s="146"/>
      <c r="S105" s="146"/>
      <c r="T105" s="146"/>
      <c r="U105" s="146"/>
      <c r="V105" s="146"/>
      <c r="W105" s="146"/>
      <c r="X105" s="146"/>
      <c r="Y105" s="146"/>
      <c r="Z105" s="146"/>
    </row>
    <row r="106" spans="1:26" s="12" customFormat="1" ht="57.6">
      <c r="A106" s="146"/>
      <c r="B106" s="89" t="s">
        <v>953</v>
      </c>
      <c r="C106" s="331" t="s">
        <v>170</v>
      </c>
      <c r="D106" s="331" t="s">
        <v>170</v>
      </c>
      <c r="E106" s="331" t="s">
        <v>170</v>
      </c>
      <c r="F106" s="331" t="s">
        <v>170</v>
      </c>
      <c r="G106" s="331" t="s">
        <v>170</v>
      </c>
      <c r="H106" s="331" t="s">
        <v>170</v>
      </c>
      <c r="I106" s="146"/>
      <c r="J106" s="146"/>
      <c r="K106" s="146"/>
      <c r="L106" s="146"/>
      <c r="M106" s="146"/>
      <c r="N106" s="146"/>
      <c r="O106" s="146"/>
      <c r="P106" s="146"/>
      <c r="Q106" s="146"/>
      <c r="R106" s="146"/>
      <c r="S106" s="146"/>
      <c r="T106" s="146"/>
      <c r="U106" s="146"/>
      <c r="V106" s="146"/>
      <c r="W106" s="146"/>
      <c r="X106" s="146"/>
      <c r="Y106" s="146"/>
      <c r="Z106" s="146"/>
    </row>
    <row r="107" spans="1:26" s="12" customFormat="1" ht="14.25" customHeight="1">
      <c r="A107" s="146"/>
      <c r="B107" s="146"/>
      <c r="C107" s="151"/>
      <c r="D107" s="152"/>
      <c r="E107" s="152"/>
      <c r="F107" s="152"/>
      <c r="G107" s="151"/>
      <c r="H107" s="151"/>
      <c r="I107" s="146"/>
      <c r="J107" s="146"/>
      <c r="K107" s="146"/>
      <c r="L107" s="146"/>
      <c r="M107" s="146"/>
      <c r="N107" s="146"/>
      <c r="O107" s="146"/>
      <c r="P107" s="146"/>
      <c r="Q107" s="146"/>
      <c r="R107" s="146"/>
      <c r="S107" s="146"/>
      <c r="T107" s="146"/>
      <c r="U107" s="146"/>
      <c r="V107" s="146"/>
      <c r="W107" s="146"/>
      <c r="X107" s="146"/>
      <c r="Y107" s="146"/>
      <c r="Z107" s="146"/>
    </row>
    <row r="108" spans="1:26" s="12" customFormat="1" ht="14.25" customHeight="1">
      <c r="A108" s="146"/>
      <c r="B108" s="194" t="s">
        <v>954</v>
      </c>
      <c r="C108" s="194"/>
      <c r="D108" s="194"/>
      <c r="E108" s="194"/>
      <c r="F108" s="194"/>
      <c r="G108" s="194"/>
      <c r="H108" s="194"/>
      <c r="I108" s="146"/>
      <c r="J108" s="146"/>
      <c r="K108" s="146"/>
      <c r="L108" s="146"/>
      <c r="M108" s="146"/>
      <c r="N108" s="146"/>
      <c r="O108" s="146"/>
      <c r="P108" s="146"/>
      <c r="Q108" s="146"/>
      <c r="R108" s="146"/>
      <c r="S108" s="146"/>
      <c r="T108" s="146"/>
      <c r="U108" s="146"/>
      <c r="V108" s="146"/>
      <c r="W108" s="146"/>
      <c r="X108" s="146"/>
      <c r="Y108" s="146"/>
      <c r="Z108" s="146"/>
    </row>
    <row r="109" spans="1:26" s="12" customFormat="1" ht="14.25" customHeight="1">
      <c r="A109" s="146"/>
      <c r="B109" s="175" t="s">
        <v>129</v>
      </c>
      <c r="C109" s="136" t="s">
        <v>153</v>
      </c>
      <c r="D109" s="136" t="s">
        <v>154</v>
      </c>
      <c r="E109" s="136" t="s">
        <v>155</v>
      </c>
      <c r="F109" s="136" t="s">
        <v>156</v>
      </c>
      <c r="G109" s="136" t="s">
        <v>157</v>
      </c>
      <c r="H109" s="136" t="s">
        <v>158</v>
      </c>
      <c r="I109" s="146"/>
      <c r="J109" s="146"/>
      <c r="K109" s="146"/>
      <c r="L109" s="146"/>
      <c r="M109" s="146"/>
      <c r="N109" s="146"/>
      <c r="O109" s="146"/>
      <c r="P109" s="146"/>
      <c r="Q109" s="146"/>
      <c r="R109" s="146"/>
      <c r="S109" s="146"/>
      <c r="T109" s="146"/>
      <c r="U109" s="146"/>
      <c r="V109" s="146"/>
      <c r="W109" s="146"/>
      <c r="X109" s="146"/>
      <c r="Y109" s="146"/>
      <c r="Z109" s="146"/>
    </row>
    <row r="110" spans="1:26" s="12" customFormat="1" ht="28.8">
      <c r="A110" s="146"/>
      <c r="B110" s="84" t="s">
        <v>955</v>
      </c>
      <c r="C110" s="167">
        <v>0</v>
      </c>
      <c r="D110" s="167">
        <v>0</v>
      </c>
      <c r="E110" s="167">
        <v>0</v>
      </c>
      <c r="F110" s="167">
        <v>0</v>
      </c>
      <c r="G110" s="167">
        <v>0</v>
      </c>
      <c r="H110" s="310">
        <v>0</v>
      </c>
      <c r="I110" s="146"/>
      <c r="J110" s="146"/>
      <c r="K110" s="146"/>
      <c r="L110" s="146"/>
      <c r="M110" s="146"/>
      <c r="N110" s="146"/>
      <c r="O110" s="146"/>
      <c r="P110" s="146"/>
      <c r="Q110" s="146"/>
      <c r="R110" s="146"/>
      <c r="S110" s="146"/>
      <c r="T110" s="146"/>
      <c r="U110" s="146"/>
      <c r="V110" s="146"/>
      <c r="W110" s="146"/>
      <c r="X110" s="146"/>
      <c r="Y110" s="146"/>
      <c r="Z110" s="146"/>
    </row>
    <row r="111" spans="1:26" s="12" customFormat="1" ht="28.8">
      <c r="A111" s="146"/>
      <c r="B111" s="89" t="s">
        <v>956</v>
      </c>
      <c r="C111" s="250">
        <v>0</v>
      </c>
      <c r="D111" s="250">
        <v>0</v>
      </c>
      <c r="E111" s="250">
        <v>0</v>
      </c>
      <c r="F111" s="250">
        <v>0</v>
      </c>
      <c r="G111" s="250">
        <v>0</v>
      </c>
      <c r="H111" s="311">
        <v>0</v>
      </c>
      <c r="I111" s="146"/>
      <c r="J111" s="146"/>
      <c r="K111" s="146"/>
      <c r="L111" s="146"/>
      <c r="M111" s="146"/>
      <c r="N111" s="146"/>
      <c r="O111" s="146"/>
      <c r="P111" s="146"/>
      <c r="Q111" s="146"/>
      <c r="R111" s="146"/>
      <c r="S111" s="146"/>
      <c r="T111" s="146"/>
      <c r="U111" s="146"/>
      <c r="V111" s="146"/>
      <c r="W111" s="146"/>
      <c r="X111" s="146"/>
      <c r="Y111" s="146"/>
      <c r="Z111" s="146"/>
    </row>
    <row r="112" spans="1:26" s="12" customFormat="1" ht="14.25" customHeight="1">
      <c r="A112" s="146"/>
      <c r="B112" s="146"/>
      <c r="C112" s="146"/>
      <c r="D112" s="150"/>
      <c r="E112" s="150"/>
      <c r="F112" s="150"/>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s="12" customFormat="1" ht="14.25" customHeight="1">
      <c r="A113" s="146"/>
      <c r="B113" s="146"/>
      <c r="C113" s="146"/>
      <c r="D113" s="150"/>
      <c r="E113" s="150"/>
      <c r="F113" s="150"/>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s="12" customFormat="1" ht="14.25" customHeight="1">
      <c r="A114" s="146"/>
      <c r="B114" s="146"/>
      <c r="C114" s="146"/>
      <c r="D114" s="150"/>
      <c r="E114" s="150"/>
      <c r="F114" s="150"/>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s="12" customFormat="1" ht="14.25" customHeight="1">
      <c r="A115" s="146"/>
      <c r="B115" s="146"/>
      <c r="C115" s="146"/>
      <c r="D115" s="150"/>
      <c r="E115" s="150"/>
      <c r="F115" s="150"/>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s="12" customFormat="1" ht="14.25" customHeight="1">
      <c r="A116" s="146"/>
      <c r="B116" s="146"/>
      <c r="C116" s="146"/>
      <c r="D116" s="150"/>
      <c r="E116" s="150"/>
      <c r="F116" s="150"/>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s="12" customFormat="1" ht="14.25" customHeight="1">
      <c r="A117" s="146"/>
      <c r="B117" s="146"/>
      <c r="C117" s="146"/>
      <c r="D117" s="150"/>
      <c r="E117" s="150"/>
      <c r="F117" s="150"/>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s="12" customFormat="1" ht="14.25" customHeight="1">
      <c r="A118" s="146"/>
      <c r="B118" s="146"/>
      <c r="C118" s="146"/>
      <c r="D118" s="150"/>
      <c r="E118" s="150"/>
      <c r="F118" s="150"/>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s="12" customFormat="1" ht="14.25" customHeight="1">
      <c r="A119" s="146"/>
      <c r="B119" s="146"/>
      <c r="C119" s="146"/>
      <c r="D119" s="150"/>
      <c r="E119" s="150"/>
      <c r="F119" s="150"/>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s="12" customFormat="1" ht="14.25" customHeight="1">
      <c r="A120" s="146"/>
      <c r="B120" s="146"/>
      <c r="C120" s="146"/>
      <c r="D120" s="150"/>
      <c r="E120" s="150"/>
      <c r="F120" s="150"/>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s="12" customFormat="1" ht="14.25" customHeight="1">
      <c r="A121" s="146"/>
      <c r="B121" s="146"/>
      <c r="C121" s="146"/>
      <c r="D121" s="150"/>
      <c r="E121" s="150"/>
      <c r="F121" s="150"/>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s="12" customFormat="1" ht="14.25" customHeight="1">
      <c r="A122" s="146"/>
      <c r="B122" s="146"/>
      <c r="C122" s="146"/>
      <c r="D122" s="150"/>
      <c r="E122" s="150"/>
      <c r="F122" s="150"/>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s="12" customFormat="1" ht="14.25" customHeight="1">
      <c r="A123" s="146"/>
      <c r="B123" s="146"/>
      <c r="C123" s="146"/>
      <c r="D123" s="150"/>
      <c r="E123" s="150"/>
      <c r="F123" s="150"/>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s="12" customFormat="1" ht="14.25" customHeight="1">
      <c r="A124" s="146"/>
      <c r="B124" s="146"/>
      <c r="C124" s="146"/>
      <c r="D124" s="150"/>
      <c r="E124" s="150"/>
      <c r="F124" s="150"/>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s="12" customFormat="1" ht="14.25" customHeight="1">
      <c r="A125" s="146"/>
      <c r="B125" s="146"/>
      <c r="C125" s="146"/>
      <c r="D125" s="150"/>
      <c r="E125" s="150"/>
      <c r="F125" s="150"/>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s="12" customFormat="1" ht="14.25" customHeight="1">
      <c r="A126" s="146"/>
      <c r="B126" s="146"/>
      <c r="C126" s="146"/>
      <c r="D126" s="150"/>
      <c r="E126" s="150"/>
      <c r="F126" s="150"/>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s="12" customFormat="1" ht="14.25" customHeight="1">
      <c r="A127" s="146"/>
      <c r="B127" s="146"/>
      <c r="C127" s="146"/>
      <c r="D127" s="150"/>
      <c r="E127" s="150"/>
      <c r="F127" s="150"/>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s="12" customFormat="1" ht="14.25" customHeight="1">
      <c r="A128" s="146"/>
      <c r="B128" s="146"/>
      <c r="C128" s="146"/>
      <c r="D128" s="150"/>
      <c r="E128" s="150"/>
      <c r="F128" s="150"/>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s="12" customFormat="1" ht="14.25" customHeight="1">
      <c r="A129" s="146"/>
      <c r="B129" s="146"/>
      <c r="C129" s="146"/>
      <c r="D129" s="150"/>
      <c r="E129" s="150"/>
      <c r="F129" s="150"/>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s="12" customFormat="1" ht="14.25" customHeight="1">
      <c r="A130" s="146"/>
      <c r="B130" s="146"/>
      <c r="C130" s="146"/>
      <c r="D130" s="150"/>
      <c r="E130" s="150"/>
      <c r="F130" s="150"/>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s="12" customFormat="1" ht="14.25" customHeight="1">
      <c r="A131" s="146"/>
      <c r="B131" s="146"/>
      <c r="C131" s="146"/>
      <c r="D131" s="150"/>
      <c r="E131" s="150"/>
      <c r="F131" s="150"/>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s="12" customFormat="1" ht="14.25" customHeight="1">
      <c r="A132" s="146"/>
      <c r="B132" s="146"/>
      <c r="C132" s="146"/>
      <c r="D132" s="150"/>
      <c r="E132" s="150"/>
      <c r="F132" s="150"/>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s="12" customFormat="1" ht="14.25" customHeight="1">
      <c r="A133" s="146"/>
      <c r="B133" s="146"/>
      <c r="C133" s="146"/>
      <c r="D133" s="150"/>
      <c r="E133" s="150"/>
      <c r="F133" s="150"/>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s="12" customFormat="1" ht="14.25" customHeight="1">
      <c r="A134" s="146"/>
      <c r="B134" s="146"/>
      <c r="C134" s="146"/>
      <c r="D134" s="150"/>
      <c r="E134" s="150"/>
      <c r="F134" s="150"/>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s="12" customFormat="1" ht="14.25" customHeight="1">
      <c r="A135" s="146"/>
      <c r="B135" s="146"/>
      <c r="C135" s="146"/>
      <c r="D135" s="150"/>
      <c r="E135" s="150"/>
      <c r="F135" s="150"/>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s="12" customFormat="1" ht="14.25" customHeight="1">
      <c r="A136" s="146"/>
      <c r="B136" s="146"/>
      <c r="C136" s="146"/>
      <c r="D136" s="150"/>
      <c r="E136" s="150"/>
      <c r="F136" s="150"/>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s="12" customFormat="1" ht="14.25" customHeight="1">
      <c r="A137" s="146"/>
      <c r="B137" s="146"/>
      <c r="C137" s="146"/>
      <c r="D137" s="150"/>
      <c r="E137" s="150"/>
      <c r="F137" s="150"/>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s="12" customFormat="1" ht="14.25" customHeight="1">
      <c r="A138" s="146"/>
      <c r="B138" s="146"/>
      <c r="C138" s="146"/>
      <c r="D138" s="150"/>
      <c r="E138" s="150"/>
      <c r="F138" s="150"/>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s="12" customFormat="1" ht="14.25" customHeight="1">
      <c r="A139" s="146"/>
      <c r="B139" s="146"/>
      <c r="C139" s="146"/>
      <c r="D139" s="150"/>
      <c r="E139" s="150"/>
      <c r="F139" s="150"/>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s="12" customFormat="1" ht="14.25" customHeight="1">
      <c r="A140" s="146"/>
      <c r="B140" s="146"/>
      <c r="C140" s="146"/>
      <c r="D140" s="150"/>
      <c r="E140" s="150"/>
      <c r="F140" s="150"/>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s="12" customFormat="1" ht="14.25" customHeight="1">
      <c r="A141" s="146"/>
      <c r="B141" s="146"/>
      <c r="C141" s="146"/>
      <c r="D141" s="150"/>
      <c r="E141" s="150"/>
      <c r="F141" s="150"/>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s="12" customFormat="1" ht="14.25" customHeight="1">
      <c r="A142" s="146"/>
      <c r="B142" s="146"/>
      <c r="C142" s="146"/>
      <c r="D142" s="150"/>
      <c r="E142" s="150"/>
      <c r="F142" s="150"/>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s="12" customFormat="1" ht="14.25" customHeight="1">
      <c r="A143" s="146"/>
      <c r="B143" s="146"/>
      <c r="C143" s="146"/>
      <c r="D143" s="150"/>
      <c r="E143" s="150"/>
      <c r="F143" s="150"/>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s="12" customFormat="1" ht="14.25" customHeight="1">
      <c r="A144" s="146"/>
      <c r="B144" s="146"/>
      <c r="C144" s="146"/>
      <c r="D144" s="150"/>
      <c r="E144" s="150"/>
      <c r="F144" s="150"/>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s="12" customFormat="1" ht="14.25" customHeight="1">
      <c r="A145" s="146"/>
      <c r="B145" s="146"/>
      <c r="C145" s="146"/>
      <c r="D145" s="150"/>
      <c r="E145" s="150"/>
      <c r="F145" s="150"/>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s="12" customFormat="1" ht="14.25" customHeight="1">
      <c r="A146" s="146"/>
      <c r="B146" s="146"/>
      <c r="C146" s="146"/>
      <c r="D146" s="150"/>
      <c r="E146" s="150"/>
      <c r="F146" s="150"/>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s="12" customFormat="1" ht="14.25" customHeight="1">
      <c r="A147" s="146"/>
      <c r="B147" s="146"/>
      <c r="C147" s="146"/>
      <c r="D147" s="150"/>
      <c r="E147" s="150"/>
      <c r="F147" s="150"/>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s="12" customFormat="1" ht="14.25" customHeight="1">
      <c r="A148" s="146"/>
      <c r="B148" s="146"/>
      <c r="C148" s="146"/>
      <c r="D148" s="150"/>
      <c r="E148" s="150"/>
      <c r="F148" s="150"/>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s="12" customFormat="1" ht="14.25" customHeight="1">
      <c r="A149" s="146"/>
      <c r="B149" s="146"/>
      <c r="C149" s="146"/>
      <c r="D149" s="150"/>
      <c r="E149" s="150"/>
      <c r="F149" s="150"/>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s="12" customFormat="1" ht="14.25" customHeight="1">
      <c r="A150" s="146"/>
      <c r="B150" s="146"/>
      <c r="C150" s="146"/>
      <c r="D150" s="150"/>
      <c r="E150" s="150"/>
      <c r="F150" s="150"/>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s="12" customFormat="1" ht="14.25" customHeight="1">
      <c r="A151" s="146"/>
      <c r="B151" s="146"/>
      <c r="C151" s="146"/>
      <c r="D151" s="150"/>
      <c r="E151" s="150"/>
      <c r="F151" s="150"/>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s="12" customFormat="1" ht="14.25" customHeight="1">
      <c r="A152" s="146"/>
      <c r="B152" s="146"/>
      <c r="C152" s="146"/>
      <c r="D152" s="150"/>
      <c r="E152" s="150"/>
      <c r="F152" s="150"/>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s="12" customFormat="1" ht="14.25" customHeight="1">
      <c r="A153" s="146"/>
      <c r="B153" s="146"/>
      <c r="C153" s="146"/>
      <c r="D153" s="150"/>
      <c r="E153" s="150"/>
      <c r="F153" s="150"/>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s="12" customFormat="1" ht="14.25" customHeight="1">
      <c r="A154" s="146"/>
      <c r="B154" s="146"/>
      <c r="C154" s="146"/>
      <c r="D154" s="150"/>
      <c r="E154" s="150"/>
      <c r="F154" s="150"/>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s="12" customFormat="1" ht="14.25" customHeight="1">
      <c r="A155" s="146"/>
      <c r="B155" s="146"/>
      <c r="C155" s="146"/>
      <c r="D155" s="150"/>
      <c r="E155" s="150"/>
      <c r="F155" s="150"/>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s="12" customFormat="1" ht="14.25" customHeight="1">
      <c r="A156" s="146"/>
      <c r="B156" s="146"/>
      <c r="C156" s="146"/>
      <c r="D156" s="150"/>
      <c r="E156" s="150"/>
      <c r="F156" s="150"/>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s="12" customFormat="1" ht="14.25" customHeight="1">
      <c r="A157" s="146"/>
      <c r="B157" s="146"/>
      <c r="C157" s="146"/>
      <c r="D157" s="150"/>
      <c r="E157" s="150"/>
      <c r="F157" s="150"/>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s="12" customFormat="1" ht="14.25" customHeight="1">
      <c r="A158" s="146"/>
      <c r="B158" s="146"/>
      <c r="C158" s="146"/>
      <c r="D158" s="150"/>
      <c r="E158" s="150"/>
      <c r="F158" s="150"/>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s="12" customFormat="1" ht="14.25" customHeight="1">
      <c r="A159" s="146"/>
      <c r="B159" s="146"/>
      <c r="C159" s="146"/>
      <c r="D159" s="150"/>
      <c r="E159" s="150"/>
      <c r="F159" s="150"/>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s="12" customFormat="1" ht="14.25" customHeight="1">
      <c r="A160" s="146"/>
      <c r="B160" s="146"/>
      <c r="C160" s="146"/>
      <c r="D160" s="150"/>
      <c r="E160" s="150"/>
      <c r="F160" s="150"/>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s="12" customFormat="1" ht="14.25" customHeight="1">
      <c r="A161" s="146"/>
      <c r="B161" s="146"/>
      <c r="C161" s="146"/>
      <c r="D161" s="150"/>
      <c r="E161" s="150"/>
      <c r="F161" s="150"/>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s="12" customFormat="1" ht="14.25" customHeight="1">
      <c r="A162" s="146"/>
      <c r="B162" s="146"/>
      <c r="C162" s="146"/>
      <c r="D162" s="150"/>
      <c r="E162" s="150"/>
      <c r="F162" s="150"/>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s="12" customFormat="1" ht="14.25" customHeight="1">
      <c r="A163" s="146"/>
      <c r="B163" s="146"/>
      <c r="C163" s="146"/>
      <c r="D163" s="150"/>
      <c r="E163" s="150"/>
      <c r="F163" s="150"/>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s="12" customFormat="1" ht="14.25" customHeight="1">
      <c r="A164" s="146"/>
      <c r="B164" s="146"/>
      <c r="C164" s="146"/>
      <c r="D164" s="150"/>
      <c r="E164" s="150"/>
      <c r="F164" s="150"/>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s="12" customFormat="1" ht="14.25" customHeight="1">
      <c r="A165" s="146"/>
      <c r="B165" s="146"/>
      <c r="C165" s="146"/>
      <c r="D165" s="150"/>
      <c r="E165" s="150"/>
      <c r="F165" s="150"/>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s="12" customFormat="1" ht="14.25" customHeight="1">
      <c r="A166" s="146"/>
      <c r="B166" s="146"/>
      <c r="C166" s="146"/>
      <c r="D166" s="150"/>
      <c r="E166" s="150"/>
      <c r="F166" s="150"/>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s="12" customFormat="1" ht="14.25" customHeight="1">
      <c r="A167" s="146"/>
      <c r="B167" s="146"/>
      <c r="C167" s="146"/>
      <c r="D167" s="150"/>
      <c r="E167" s="150"/>
      <c r="F167" s="150"/>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s="12" customFormat="1" ht="14.25" customHeight="1">
      <c r="A168" s="146"/>
      <c r="B168" s="146"/>
      <c r="C168" s="146"/>
      <c r="D168" s="150"/>
      <c r="E168" s="150"/>
      <c r="F168" s="150"/>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s="12" customFormat="1" ht="14.25" customHeight="1">
      <c r="A169" s="146"/>
      <c r="B169" s="146"/>
      <c r="C169" s="146"/>
      <c r="D169" s="150"/>
      <c r="E169" s="150"/>
      <c r="F169" s="150"/>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s="12" customFormat="1" ht="14.25" customHeight="1">
      <c r="A170" s="146"/>
      <c r="B170" s="146"/>
      <c r="C170" s="146"/>
      <c r="D170" s="150"/>
      <c r="E170" s="150"/>
      <c r="F170" s="150"/>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s="12" customFormat="1" ht="14.25" customHeight="1">
      <c r="A171" s="146"/>
      <c r="B171" s="146"/>
      <c r="C171" s="146"/>
      <c r="D171" s="150"/>
      <c r="E171" s="150"/>
      <c r="F171" s="150"/>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s="12" customFormat="1" ht="14.25" customHeight="1">
      <c r="A172" s="146"/>
      <c r="B172" s="146"/>
      <c r="C172" s="146"/>
      <c r="D172" s="150"/>
      <c r="E172" s="150"/>
      <c r="F172" s="150"/>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s="12" customFormat="1" ht="14.25" customHeight="1">
      <c r="A173" s="146"/>
      <c r="B173" s="146"/>
      <c r="C173" s="146"/>
      <c r="D173" s="150"/>
      <c r="E173" s="150"/>
      <c r="F173" s="150"/>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s="12" customFormat="1" ht="14.25" customHeight="1">
      <c r="A174" s="146"/>
      <c r="B174" s="146"/>
      <c r="C174" s="146"/>
      <c r="D174" s="150"/>
      <c r="E174" s="150"/>
      <c r="F174" s="150"/>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s="12" customFormat="1" ht="14.25" customHeight="1">
      <c r="A175" s="146"/>
      <c r="B175" s="146"/>
      <c r="C175" s="146"/>
      <c r="D175" s="150"/>
      <c r="E175" s="150"/>
      <c r="F175" s="150"/>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s="12" customFormat="1" ht="14.25" customHeight="1">
      <c r="A176" s="146"/>
      <c r="B176" s="146"/>
      <c r="C176" s="146"/>
      <c r="D176" s="150"/>
      <c r="E176" s="150"/>
      <c r="F176" s="150"/>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s="12" customFormat="1" ht="14.25" customHeight="1">
      <c r="A177" s="146"/>
      <c r="B177" s="146"/>
      <c r="C177" s="146"/>
      <c r="D177" s="150"/>
      <c r="E177" s="150"/>
      <c r="F177" s="150"/>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s="12" customFormat="1" ht="14.25" customHeight="1">
      <c r="A178" s="146"/>
      <c r="B178" s="146"/>
      <c r="C178" s="146"/>
      <c r="D178" s="150"/>
      <c r="E178" s="150"/>
      <c r="F178" s="150"/>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s="12" customFormat="1" ht="14.25" customHeight="1">
      <c r="A179" s="146"/>
      <c r="B179" s="146"/>
      <c r="C179" s="146"/>
      <c r="D179" s="150"/>
      <c r="E179" s="150"/>
      <c r="F179" s="150"/>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s="12" customFormat="1" ht="14.25" customHeight="1">
      <c r="A180" s="146"/>
      <c r="B180" s="146"/>
      <c r="C180" s="146"/>
      <c r="D180" s="150"/>
      <c r="E180" s="150"/>
      <c r="F180" s="150"/>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s="12" customFormat="1" ht="14.25" customHeight="1">
      <c r="A181" s="146"/>
      <c r="B181" s="146"/>
      <c r="C181" s="146"/>
      <c r="D181" s="150"/>
      <c r="E181" s="150"/>
      <c r="F181" s="150"/>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s="12" customFormat="1" ht="14.25" customHeight="1">
      <c r="A182" s="146"/>
      <c r="B182" s="146"/>
      <c r="C182" s="146"/>
      <c r="D182" s="150"/>
      <c r="E182" s="150"/>
      <c r="F182" s="150"/>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s="12" customFormat="1" ht="14.25" customHeight="1">
      <c r="A183" s="146"/>
      <c r="B183" s="146"/>
      <c r="C183" s="146"/>
      <c r="D183" s="150"/>
      <c r="E183" s="150"/>
      <c r="F183" s="150"/>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s="12" customFormat="1" ht="14.25" customHeight="1">
      <c r="A184" s="146"/>
      <c r="B184" s="146"/>
      <c r="C184" s="146"/>
      <c r="D184" s="150"/>
      <c r="E184" s="150"/>
      <c r="F184" s="150"/>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s="12" customFormat="1" ht="14.25" customHeight="1">
      <c r="A185" s="146"/>
      <c r="B185" s="146"/>
      <c r="C185" s="146"/>
      <c r="D185" s="150"/>
      <c r="E185" s="150"/>
      <c r="F185" s="150"/>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s="12" customFormat="1" ht="14.25" customHeight="1">
      <c r="A186" s="146"/>
      <c r="B186" s="146"/>
      <c r="C186" s="146"/>
      <c r="D186" s="150"/>
      <c r="E186" s="150"/>
      <c r="F186" s="150"/>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s="12" customFormat="1" ht="14.25" customHeight="1">
      <c r="A187" s="146"/>
      <c r="B187" s="146"/>
      <c r="C187" s="146"/>
      <c r="D187" s="150"/>
      <c r="E187" s="150"/>
      <c r="F187" s="150"/>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s="12" customFormat="1" ht="14.25" customHeight="1">
      <c r="A188" s="146"/>
      <c r="B188" s="146"/>
      <c r="C188" s="146"/>
      <c r="D188" s="150"/>
      <c r="E188" s="150"/>
      <c r="F188" s="150"/>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s="12" customFormat="1" ht="14.25" customHeight="1">
      <c r="A189" s="146"/>
      <c r="B189" s="146"/>
      <c r="C189" s="146"/>
      <c r="D189" s="150"/>
      <c r="E189" s="150"/>
      <c r="F189" s="150"/>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s="12" customFormat="1" ht="14.25" customHeight="1">
      <c r="A190" s="146"/>
      <c r="B190" s="146"/>
      <c r="C190" s="146"/>
      <c r="D190" s="150"/>
      <c r="E190" s="150"/>
      <c r="F190" s="150"/>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s="12" customFormat="1" ht="14.25" customHeight="1">
      <c r="A191" s="146"/>
      <c r="B191" s="146"/>
      <c r="C191" s="146"/>
      <c r="D191" s="150"/>
      <c r="E191" s="150"/>
      <c r="F191" s="150"/>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s="12" customFormat="1" ht="14.25" customHeight="1">
      <c r="A192" s="146"/>
      <c r="B192" s="146"/>
      <c r="C192" s="146"/>
      <c r="D192" s="150"/>
      <c r="E192" s="150"/>
      <c r="F192" s="150"/>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s="12" customFormat="1" ht="14.25" customHeight="1">
      <c r="A193" s="146"/>
      <c r="B193" s="146"/>
      <c r="C193" s="146"/>
      <c r="D193" s="150"/>
      <c r="E193" s="150"/>
      <c r="F193" s="150"/>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s="12" customFormat="1" ht="14.25" customHeight="1">
      <c r="A194" s="146"/>
      <c r="B194" s="146"/>
      <c r="C194" s="146"/>
      <c r="D194" s="150"/>
      <c r="E194" s="150"/>
      <c r="F194" s="150"/>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s="12" customFormat="1" ht="14.25" customHeight="1">
      <c r="A195" s="146"/>
      <c r="B195" s="146"/>
      <c r="C195" s="146"/>
      <c r="D195" s="150"/>
      <c r="E195" s="150"/>
      <c r="F195" s="150"/>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s="12" customFormat="1" ht="14.25" customHeight="1">
      <c r="A196" s="146"/>
      <c r="B196" s="146"/>
      <c r="C196" s="146"/>
      <c r="D196" s="150"/>
      <c r="E196" s="150"/>
      <c r="F196" s="150"/>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s="12" customFormat="1" ht="14.25" customHeight="1">
      <c r="A197" s="146"/>
      <c r="B197" s="146"/>
      <c r="C197" s="146"/>
      <c r="D197" s="150"/>
      <c r="E197" s="150"/>
      <c r="F197" s="150"/>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s="12" customFormat="1" ht="14.25" customHeight="1">
      <c r="A198" s="146"/>
      <c r="B198" s="146"/>
      <c r="C198" s="146"/>
      <c r="D198" s="150"/>
      <c r="E198" s="150"/>
      <c r="F198" s="150"/>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s="12" customFormat="1" ht="14.25" customHeight="1">
      <c r="A199" s="146"/>
      <c r="B199" s="146"/>
      <c r="C199" s="146"/>
      <c r="D199" s="150"/>
      <c r="E199" s="150"/>
      <c r="F199" s="150"/>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s="12" customFormat="1" ht="14.25" customHeight="1">
      <c r="A200" s="146"/>
      <c r="B200" s="146"/>
      <c r="C200" s="146"/>
      <c r="D200" s="150"/>
      <c r="E200" s="150"/>
      <c r="F200" s="150"/>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s="12" customFormat="1" ht="14.25" customHeight="1">
      <c r="A201" s="146"/>
      <c r="B201" s="146"/>
      <c r="C201" s="146"/>
      <c r="D201" s="150"/>
      <c r="E201" s="150"/>
      <c r="F201" s="150"/>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s="12" customFormat="1" ht="14.25" customHeight="1">
      <c r="A202" s="146"/>
      <c r="B202" s="146"/>
      <c r="C202" s="146"/>
      <c r="D202" s="150"/>
      <c r="E202" s="150"/>
      <c r="F202" s="150"/>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s="12" customFormat="1" ht="14.25" customHeight="1">
      <c r="A203" s="146"/>
      <c r="B203" s="146"/>
      <c r="C203" s="146"/>
      <c r="D203" s="150"/>
      <c r="E203" s="150"/>
      <c r="F203" s="150"/>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s="12" customFormat="1" ht="14.25" customHeight="1">
      <c r="A204" s="146"/>
      <c r="B204" s="146"/>
      <c r="C204" s="146"/>
      <c r="D204" s="150"/>
      <c r="E204" s="150"/>
      <c r="F204" s="150"/>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s="12" customFormat="1" ht="14.25" customHeight="1">
      <c r="A205" s="146"/>
      <c r="B205" s="146"/>
      <c r="C205" s="146"/>
      <c r="D205" s="150"/>
      <c r="E205" s="150"/>
      <c r="F205" s="150"/>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s="12" customFormat="1" ht="14.25" customHeight="1">
      <c r="A206" s="146"/>
      <c r="B206" s="146"/>
      <c r="C206" s="146"/>
      <c r="D206" s="150"/>
      <c r="E206" s="150"/>
      <c r="F206" s="150"/>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s="12" customFormat="1" ht="14.25" customHeight="1">
      <c r="A207" s="146"/>
      <c r="B207" s="146"/>
      <c r="C207" s="146"/>
      <c r="D207" s="150"/>
      <c r="E207" s="150"/>
      <c r="F207" s="150"/>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s="12" customFormat="1" ht="14.25" customHeight="1">
      <c r="A208" s="146"/>
      <c r="B208" s="146"/>
      <c r="C208" s="146"/>
      <c r="D208" s="150"/>
      <c r="E208" s="150"/>
      <c r="F208" s="150"/>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s="12" customFormat="1" ht="14.25" customHeight="1">
      <c r="A209" s="146"/>
      <c r="B209" s="146"/>
      <c r="C209" s="146"/>
      <c r="D209" s="150"/>
      <c r="E209" s="150"/>
      <c r="F209" s="150"/>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s="12" customFormat="1" ht="14.25" customHeight="1">
      <c r="A210" s="146"/>
      <c r="B210" s="146"/>
      <c r="C210" s="146"/>
      <c r="D210" s="150"/>
      <c r="E210" s="150"/>
      <c r="F210" s="150"/>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s="12" customFormat="1" ht="14.25" customHeight="1">
      <c r="A211" s="146"/>
      <c r="B211" s="146"/>
      <c r="C211" s="146"/>
      <c r="D211" s="150"/>
      <c r="E211" s="150"/>
      <c r="F211" s="150"/>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s="12" customFormat="1" ht="14.25" customHeight="1">
      <c r="A212" s="146"/>
      <c r="B212" s="146"/>
      <c r="C212" s="146"/>
      <c r="D212" s="150"/>
      <c r="E212" s="150"/>
      <c r="F212" s="150"/>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s="12" customFormat="1" ht="14.25" customHeight="1">
      <c r="A213" s="146"/>
      <c r="B213" s="146"/>
      <c r="C213" s="146"/>
      <c r="D213" s="150"/>
      <c r="E213" s="150"/>
      <c r="F213" s="150"/>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s="12" customFormat="1" ht="14.25" customHeight="1">
      <c r="A214" s="146"/>
      <c r="B214" s="146"/>
      <c r="C214" s="146"/>
      <c r="D214" s="150"/>
      <c r="E214" s="150"/>
      <c r="F214" s="150"/>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s="12" customFormat="1" ht="14.25" customHeight="1">
      <c r="A215" s="146"/>
      <c r="B215" s="146"/>
      <c r="C215" s="146"/>
      <c r="D215" s="150"/>
      <c r="E215" s="150"/>
      <c r="F215" s="150"/>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s="12" customFormat="1" ht="14.25" customHeight="1">
      <c r="A216" s="146"/>
      <c r="B216" s="146"/>
      <c r="C216" s="146"/>
      <c r="D216" s="150"/>
      <c r="E216" s="150"/>
      <c r="F216" s="150"/>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s="12" customFormat="1" ht="14.25" customHeight="1">
      <c r="A217" s="146"/>
      <c r="B217" s="146"/>
      <c r="C217" s="146"/>
      <c r="D217" s="150"/>
      <c r="E217" s="150"/>
      <c r="F217" s="150"/>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s="12" customFormat="1" ht="14.25" customHeight="1">
      <c r="A218" s="146"/>
      <c r="B218" s="146"/>
      <c r="C218" s="146"/>
      <c r="D218" s="150"/>
      <c r="E218" s="150"/>
      <c r="F218" s="150"/>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s="12" customFormat="1" ht="14.25" customHeight="1">
      <c r="A219" s="146"/>
      <c r="B219" s="146"/>
      <c r="C219" s="146"/>
      <c r="D219" s="150"/>
      <c r="E219" s="150"/>
      <c r="F219" s="150"/>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s="12" customFormat="1" ht="14.25" customHeight="1">
      <c r="A220" s="146"/>
      <c r="B220" s="146"/>
      <c r="C220" s="146"/>
      <c r="D220" s="150"/>
      <c r="E220" s="150"/>
      <c r="F220" s="150"/>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s="12" customFormat="1" ht="14.25" customHeight="1">
      <c r="A221" s="146"/>
      <c r="B221" s="146"/>
      <c r="C221" s="146"/>
      <c r="D221" s="150"/>
      <c r="E221" s="150"/>
      <c r="F221" s="150"/>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s="12" customFormat="1" ht="14.25" customHeight="1">
      <c r="A222" s="146"/>
      <c r="B222" s="146"/>
      <c r="C222" s="146"/>
      <c r="D222" s="150"/>
      <c r="E222" s="150"/>
      <c r="F222" s="150"/>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s="12" customFormat="1" ht="14.25" customHeight="1">
      <c r="A223" s="146"/>
      <c r="B223" s="146"/>
      <c r="C223" s="146"/>
      <c r="D223" s="150"/>
      <c r="E223" s="150"/>
      <c r="F223" s="150"/>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s="12" customFormat="1" ht="14.25" customHeight="1">
      <c r="A224" s="146"/>
      <c r="B224" s="146"/>
      <c r="C224" s="146"/>
      <c r="D224" s="150"/>
      <c r="E224" s="150"/>
      <c r="F224" s="150"/>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s="12" customFormat="1" ht="14.25" customHeight="1">
      <c r="A225" s="146"/>
      <c r="B225" s="146"/>
      <c r="C225" s="146"/>
      <c r="D225" s="150"/>
      <c r="E225" s="150"/>
      <c r="F225" s="150"/>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s="12" customFormat="1" ht="14.25" customHeight="1">
      <c r="A226" s="146"/>
      <c r="B226" s="146"/>
      <c r="C226" s="146"/>
      <c r="D226" s="150"/>
      <c r="E226" s="150"/>
      <c r="F226" s="150"/>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s="12" customFormat="1" ht="14.25" customHeight="1">
      <c r="A227" s="146"/>
      <c r="B227" s="146"/>
      <c r="C227" s="146"/>
      <c r="D227" s="150"/>
      <c r="E227" s="150"/>
      <c r="F227" s="150"/>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s="12" customFormat="1" ht="14.25" customHeight="1">
      <c r="A228" s="146"/>
      <c r="B228" s="146"/>
      <c r="C228" s="146"/>
      <c r="D228" s="150"/>
      <c r="E228" s="150"/>
      <c r="F228" s="150"/>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s="12" customFormat="1" ht="14.25" customHeight="1">
      <c r="A229" s="146"/>
      <c r="B229" s="146"/>
      <c r="C229" s="146"/>
      <c r="D229" s="150"/>
      <c r="E229" s="150"/>
      <c r="F229" s="150"/>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s="12" customFormat="1" ht="14.25" customHeight="1">
      <c r="A230" s="146"/>
      <c r="B230" s="146"/>
      <c r="C230" s="146"/>
      <c r="D230" s="150"/>
      <c r="E230" s="150"/>
      <c r="F230" s="150"/>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s="12" customFormat="1" ht="14.25" customHeight="1">
      <c r="A231" s="146"/>
      <c r="B231" s="146"/>
      <c r="C231" s="146"/>
      <c r="D231" s="150"/>
      <c r="E231" s="150"/>
      <c r="F231" s="150"/>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s="12" customFormat="1" ht="14.25" customHeight="1">
      <c r="A232" s="146"/>
      <c r="B232" s="146"/>
      <c r="C232" s="146"/>
      <c r="D232" s="150"/>
      <c r="E232" s="150"/>
      <c r="F232" s="150"/>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s="12" customFormat="1" ht="14.25" customHeight="1">
      <c r="A233" s="146"/>
      <c r="B233" s="146"/>
      <c r="C233" s="146"/>
      <c r="D233" s="150"/>
      <c r="E233" s="150"/>
      <c r="F233" s="150"/>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s="12" customFormat="1" ht="14.25" customHeight="1">
      <c r="A234" s="146"/>
      <c r="B234" s="146"/>
      <c r="C234" s="146"/>
      <c r="D234" s="150"/>
      <c r="E234" s="150"/>
      <c r="F234" s="150"/>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s="12" customFormat="1" ht="14.25" customHeight="1">
      <c r="A235" s="146"/>
      <c r="B235" s="146"/>
      <c r="C235" s="146"/>
      <c r="D235" s="150"/>
      <c r="E235" s="150"/>
      <c r="F235" s="150"/>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s="12" customFormat="1" ht="14.25" customHeight="1">
      <c r="A236" s="146"/>
      <c r="B236" s="146"/>
      <c r="C236" s="146"/>
      <c r="D236" s="150"/>
      <c r="E236" s="150"/>
      <c r="F236" s="150"/>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s="12" customFormat="1" ht="14.25" customHeight="1">
      <c r="A237" s="146"/>
      <c r="B237" s="146"/>
      <c r="C237" s="146"/>
      <c r="D237" s="150"/>
      <c r="E237" s="150"/>
      <c r="F237" s="150"/>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s="12" customFormat="1" ht="14.25" customHeight="1">
      <c r="A238" s="146"/>
      <c r="B238" s="146"/>
      <c r="C238" s="146"/>
      <c r="D238" s="150"/>
      <c r="E238" s="150"/>
      <c r="F238" s="150"/>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s="12" customFormat="1" ht="14.25" customHeight="1">
      <c r="A239" s="146"/>
      <c r="B239" s="146"/>
      <c r="C239" s="146"/>
      <c r="D239" s="150"/>
      <c r="E239" s="150"/>
      <c r="F239" s="150"/>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s="12" customFormat="1" ht="14.25" customHeight="1">
      <c r="A240" s="146"/>
      <c r="B240" s="146"/>
      <c r="C240" s="146"/>
      <c r="D240" s="150"/>
      <c r="E240" s="150"/>
      <c r="F240" s="150"/>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s="12" customFormat="1" ht="14.25" customHeight="1">
      <c r="A241" s="146"/>
      <c r="B241" s="146"/>
      <c r="C241" s="146"/>
      <c r="D241" s="150"/>
      <c r="E241" s="150"/>
      <c r="F241" s="150"/>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s="12" customFormat="1" ht="14.25" customHeight="1">
      <c r="A242" s="146"/>
      <c r="B242" s="146"/>
      <c r="C242" s="146"/>
      <c r="D242" s="150"/>
      <c r="E242" s="150"/>
      <c r="F242" s="150"/>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s="12" customFormat="1" ht="14.25" customHeight="1">
      <c r="A243" s="146"/>
      <c r="B243" s="146"/>
      <c r="C243" s="146"/>
      <c r="D243" s="150"/>
      <c r="E243" s="150"/>
      <c r="F243" s="150"/>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s="12" customFormat="1" ht="14.25" customHeight="1">
      <c r="A244" s="146"/>
      <c r="B244" s="146"/>
      <c r="C244" s="146"/>
      <c r="D244" s="150"/>
      <c r="E244" s="150"/>
      <c r="F244" s="150"/>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s="12" customFormat="1" ht="14.25" customHeight="1">
      <c r="A245" s="146"/>
      <c r="B245" s="146"/>
      <c r="C245" s="146"/>
      <c r="D245" s="150"/>
      <c r="E245" s="150"/>
      <c r="F245" s="150"/>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s="12" customFormat="1" ht="14.25" customHeight="1">
      <c r="A246" s="146"/>
      <c r="B246" s="146"/>
      <c r="C246" s="146"/>
      <c r="D246" s="150"/>
      <c r="E246" s="150"/>
      <c r="F246" s="150"/>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s="12" customFormat="1" ht="14.25" customHeight="1">
      <c r="A247" s="146"/>
      <c r="B247" s="146"/>
      <c r="C247" s="146"/>
      <c r="D247" s="150"/>
      <c r="E247" s="150"/>
      <c r="F247" s="150"/>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s="12" customFormat="1" ht="14.25" customHeight="1">
      <c r="A248" s="146"/>
      <c r="B248" s="146"/>
      <c r="C248" s="146"/>
      <c r="D248" s="150"/>
      <c r="E248" s="150"/>
      <c r="F248" s="150"/>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s="12" customFormat="1" ht="14.25" customHeight="1">
      <c r="A249" s="146"/>
      <c r="B249" s="146"/>
      <c r="C249" s="146"/>
      <c r="D249" s="150"/>
      <c r="E249" s="150"/>
      <c r="F249" s="150"/>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s="12" customFormat="1" ht="14.25" customHeight="1">
      <c r="A250" s="146"/>
      <c r="B250" s="146"/>
      <c r="C250" s="146"/>
      <c r="D250" s="150"/>
      <c r="E250" s="150"/>
      <c r="F250" s="150"/>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s="12" customFormat="1" ht="14.25" customHeight="1">
      <c r="A251" s="146"/>
      <c r="B251" s="146"/>
      <c r="C251" s="146"/>
      <c r="D251" s="150"/>
      <c r="E251" s="150"/>
      <c r="F251" s="150"/>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s="12" customFormat="1" ht="14.25" customHeight="1">
      <c r="A252" s="146"/>
      <c r="B252" s="146"/>
      <c r="C252" s="146"/>
      <c r="D252" s="150"/>
      <c r="E252" s="150"/>
      <c r="F252" s="150"/>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s="12" customFormat="1" ht="14.25" customHeight="1">
      <c r="A253" s="146"/>
      <c r="B253" s="146"/>
      <c r="C253" s="146"/>
      <c r="D253" s="150"/>
      <c r="E253" s="150"/>
      <c r="F253" s="150"/>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s="12" customFormat="1" ht="14.25" customHeight="1">
      <c r="A254" s="146"/>
      <c r="B254" s="146"/>
      <c r="C254" s="146"/>
      <c r="D254" s="150"/>
      <c r="E254" s="150"/>
      <c r="F254" s="150"/>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s="12" customFormat="1" ht="14.25" customHeight="1">
      <c r="A255" s="146"/>
      <c r="B255" s="146"/>
      <c r="C255" s="146"/>
      <c r="D255" s="150"/>
      <c r="E255" s="150"/>
      <c r="F255" s="150"/>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s="12" customFormat="1" ht="14.25" customHeight="1">
      <c r="A256" s="146"/>
      <c r="B256" s="146"/>
      <c r="C256" s="146"/>
      <c r="D256" s="150"/>
      <c r="E256" s="150"/>
      <c r="F256" s="150"/>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s="12" customFormat="1" ht="14.25" customHeight="1">
      <c r="A257" s="146"/>
      <c r="B257" s="146"/>
      <c r="C257" s="146"/>
      <c r="D257" s="150"/>
      <c r="E257" s="150"/>
      <c r="F257" s="150"/>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s="12" customFormat="1" ht="14.25" customHeight="1">
      <c r="A258" s="146"/>
      <c r="B258" s="146"/>
      <c r="C258" s="146"/>
      <c r="D258" s="150"/>
      <c r="E258" s="150"/>
      <c r="F258" s="150"/>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s="12" customFormat="1" ht="14.25" customHeight="1">
      <c r="A259" s="146"/>
      <c r="B259" s="146"/>
      <c r="C259" s="146"/>
      <c r="D259" s="150"/>
      <c r="E259" s="150"/>
      <c r="F259" s="150"/>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s="12" customFormat="1" ht="14.25" customHeight="1">
      <c r="A260" s="146"/>
      <c r="B260" s="146"/>
      <c r="C260" s="146"/>
      <c r="D260" s="150"/>
      <c r="E260" s="150"/>
      <c r="F260" s="150"/>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s="12" customFormat="1" ht="14.25" customHeight="1">
      <c r="A261" s="146"/>
      <c r="B261" s="146"/>
      <c r="C261" s="146"/>
      <c r="D261" s="150"/>
      <c r="E261" s="150"/>
      <c r="F261" s="150"/>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s="12" customFormat="1" ht="14.25" customHeight="1">
      <c r="A262" s="146"/>
      <c r="B262" s="146"/>
      <c r="C262" s="146"/>
      <c r="D262" s="150"/>
      <c r="E262" s="150"/>
      <c r="F262" s="150"/>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s="12" customFormat="1" ht="14.25" customHeight="1">
      <c r="A263" s="146"/>
      <c r="B263" s="146"/>
      <c r="C263" s="146"/>
      <c r="D263" s="150"/>
      <c r="E263" s="150"/>
      <c r="F263" s="150"/>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s="12" customFormat="1" ht="14.25" customHeight="1">
      <c r="A264" s="146"/>
      <c r="B264" s="146"/>
      <c r="C264" s="146"/>
      <c r="D264" s="150"/>
      <c r="E264" s="150"/>
      <c r="F264" s="150"/>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s="12" customFormat="1" ht="14.25" customHeight="1">
      <c r="A265" s="146"/>
      <c r="B265" s="146"/>
      <c r="C265" s="146"/>
      <c r="D265" s="150"/>
      <c r="E265" s="150"/>
      <c r="F265" s="150"/>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s="12" customFormat="1" ht="14.25" customHeight="1">
      <c r="A266" s="146"/>
      <c r="B266" s="146"/>
      <c r="C266" s="146"/>
      <c r="D266" s="150"/>
      <c r="E266" s="150"/>
      <c r="F266" s="150"/>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s="12" customFormat="1" ht="14.25" customHeight="1">
      <c r="A267" s="146"/>
      <c r="B267" s="146"/>
      <c r="C267" s="146"/>
      <c r="D267" s="150"/>
      <c r="E267" s="150"/>
      <c r="F267" s="150"/>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s="12" customFormat="1" ht="14.25" customHeight="1">
      <c r="A268" s="146"/>
      <c r="B268" s="146"/>
      <c r="C268" s="146"/>
      <c r="D268" s="150"/>
      <c r="E268" s="150"/>
      <c r="F268" s="150"/>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s="12" customFormat="1" ht="14.25" customHeight="1">
      <c r="A269" s="146"/>
      <c r="B269" s="146"/>
      <c r="C269" s="146"/>
      <c r="D269" s="150"/>
      <c r="E269" s="150"/>
      <c r="F269" s="150"/>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s="12" customFormat="1" ht="14.25" customHeight="1">
      <c r="A270" s="146"/>
      <c r="B270" s="146"/>
      <c r="C270" s="146"/>
      <c r="D270" s="150"/>
      <c r="E270" s="150"/>
      <c r="F270" s="150"/>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s="12" customFormat="1" ht="14.25" customHeight="1">
      <c r="A271" s="146"/>
      <c r="B271" s="146"/>
      <c r="C271" s="146"/>
      <c r="D271" s="150"/>
      <c r="E271" s="150"/>
      <c r="F271" s="150"/>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s="12" customFormat="1" ht="14.25" customHeight="1">
      <c r="A272" s="146"/>
      <c r="B272" s="146"/>
      <c r="C272" s="146"/>
      <c r="D272" s="150"/>
      <c r="E272" s="150"/>
      <c r="F272" s="150"/>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s="12" customFormat="1" ht="14.25" customHeight="1">
      <c r="A273" s="146"/>
      <c r="B273" s="146"/>
      <c r="C273" s="146"/>
      <c r="D273" s="150"/>
      <c r="E273" s="150"/>
      <c r="F273" s="150"/>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s="12" customFormat="1" ht="14.25" customHeight="1">
      <c r="A274" s="146"/>
      <c r="B274" s="146"/>
      <c r="C274" s="146"/>
      <c r="D274" s="150"/>
      <c r="E274" s="150"/>
      <c r="F274" s="150"/>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s="12" customFormat="1" ht="14.25" customHeight="1">
      <c r="A275" s="146"/>
      <c r="B275" s="146"/>
      <c r="C275" s="146"/>
      <c r="D275" s="150"/>
      <c r="E275" s="150"/>
      <c r="F275" s="150"/>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s="12" customFormat="1" ht="14.25" customHeight="1">
      <c r="A276" s="146"/>
      <c r="B276" s="146"/>
      <c r="C276" s="146"/>
      <c r="D276" s="150"/>
      <c r="E276" s="150"/>
      <c r="F276" s="150"/>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s="12" customFormat="1" ht="14.25" customHeight="1">
      <c r="A277" s="146"/>
      <c r="B277" s="146"/>
      <c r="C277" s="146"/>
      <c r="D277" s="150"/>
      <c r="E277" s="150"/>
      <c r="F277" s="150"/>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s="12" customFormat="1" ht="14.25" customHeight="1">
      <c r="A278" s="146"/>
      <c r="B278" s="146"/>
      <c r="C278" s="146"/>
      <c r="D278" s="150"/>
      <c r="E278" s="150"/>
      <c r="F278" s="150"/>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s="12" customFormat="1" ht="14.25" customHeight="1">
      <c r="A279" s="146"/>
      <c r="B279" s="146"/>
      <c r="C279" s="146"/>
      <c r="D279" s="150"/>
      <c r="E279" s="150"/>
      <c r="F279" s="150"/>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s="12" customFormat="1" ht="14.25" customHeight="1">
      <c r="A280" s="146"/>
      <c r="B280" s="146"/>
      <c r="C280" s="146"/>
      <c r="D280" s="150"/>
      <c r="E280" s="150"/>
      <c r="F280" s="150"/>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s="12" customFormat="1" ht="14.25" customHeight="1">
      <c r="A281" s="146"/>
      <c r="B281" s="146"/>
      <c r="C281" s="146"/>
      <c r="D281" s="150"/>
      <c r="E281" s="150"/>
      <c r="F281" s="150"/>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s="12" customFormat="1" ht="14.25" customHeight="1">
      <c r="A282" s="146"/>
      <c r="B282" s="146"/>
      <c r="C282" s="146"/>
      <c r="D282" s="150"/>
      <c r="E282" s="150"/>
      <c r="F282" s="150"/>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s="12" customFormat="1" ht="14.25" customHeight="1">
      <c r="A283" s="146"/>
      <c r="B283" s="146"/>
      <c r="C283" s="146"/>
      <c r="D283" s="150"/>
      <c r="E283" s="150"/>
      <c r="F283" s="150"/>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s="12" customFormat="1" ht="14.25" customHeight="1">
      <c r="A284" s="146"/>
      <c r="B284" s="146"/>
      <c r="C284" s="146"/>
      <c r="D284" s="150"/>
      <c r="E284" s="150"/>
      <c r="F284" s="150"/>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s="12" customFormat="1" ht="14.25" customHeight="1">
      <c r="A285" s="146"/>
      <c r="B285" s="146"/>
      <c r="C285" s="146"/>
      <c r="D285" s="150"/>
      <c r="E285" s="150"/>
      <c r="F285" s="150"/>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s="12" customFormat="1" ht="14.25" customHeight="1">
      <c r="A286" s="146"/>
      <c r="B286" s="146"/>
      <c r="C286" s="146"/>
      <c r="D286" s="150"/>
      <c r="E286" s="150"/>
      <c r="F286" s="150"/>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s="12" customFormat="1" ht="14.25" customHeight="1">
      <c r="A287" s="146"/>
      <c r="B287" s="146"/>
      <c r="C287" s="146"/>
      <c r="D287" s="150"/>
      <c r="E287" s="150"/>
      <c r="F287" s="150"/>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s="12" customFormat="1" ht="14.25" customHeight="1">
      <c r="A288" s="146"/>
      <c r="B288" s="146"/>
      <c r="C288" s="146"/>
      <c r="D288" s="150"/>
      <c r="E288" s="150"/>
      <c r="F288" s="150"/>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s="12" customFormat="1" ht="14.25" customHeight="1">
      <c r="A289" s="146"/>
      <c r="B289" s="146"/>
      <c r="C289" s="146"/>
      <c r="D289" s="150"/>
      <c r="E289" s="150"/>
      <c r="F289" s="150"/>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s="12" customFormat="1" ht="14.25" customHeight="1">
      <c r="A290" s="146"/>
      <c r="B290" s="146"/>
      <c r="C290" s="146"/>
      <c r="D290" s="150"/>
      <c r="E290" s="150"/>
      <c r="F290" s="150"/>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s="12" customFormat="1" ht="14.25" customHeight="1">
      <c r="A291" s="146"/>
      <c r="B291" s="146"/>
      <c r="C291" s="146"/>
      <c r="D291" s="150"/>
      <c r="E291" s="150"/>
      <c r="F291" s="150"/>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s="12" customFormat="1" ht="14.25" customHeight="1">
      <c r="A292" s="146"/>
      <c r="B292" s="146"/>
      <c r="C292" s="146"/>
      <c r="D292" s="150"/>
      <c r="E292" s="150"/>
      <c r="F292" s="150"/>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s="12" customFormat="1" ht="14.25" customHeight="1">
      <c r="A293" s="146"/>
      <c r="B293" s="146"/>
      <c r="C293" s="146"/>
      <c r="D293" s="150"/>
      <c r="E293" s="150"/>
      <c r="F293" s="150"/>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s="12" customFormat="1" ht="14.25" customHeight="1">
      <c r="A294" s="146"/>
      <c r="B294" s="146"/>
      <c r="C294" s="146"/>
      <c r="D294" s="150"/>
      <c r="E294" s="150"/>
      <c r="F294" s="150"/>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s="12" customFormat="1" ht="14.25" customHeight="1">
      <c r="A295" s="146"/>
      <c r="B295" s="146"/>
      <c r="C295" s="146"/>
      <c r="D295" s="150"/>
      <c r="E295" s="150"/>
      <c r="F295" s="150"/>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s="12" customFormat="1" ht="14.25" customHeight="1">
      <c r="A296" s="146"/>
      <c r="B296" s="146"/>
      <c r="C296" s="146"/>
      <c r="D296" s="150"/>
      <c r="E296" s="150"/>
      <c r="F296" s="150"/>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s="12" customFormat="1" ht="14.25" customHeight="1">
      <c r="A297" s="146"/>
      <c r="B297" s="146"/>
      <c r="C297" s="146"/>
      <c r="D297" s="150"/>
      <c r="E297" s="150"/>
      <c r="F297" s="150"/>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s="12" customFormat="1" ht="14.25" customHeight="1">
      <c r="A298" s="146"/>
      <c r="B298" s="146"/>
      <c r="C298" s="146"/>
      <c r="D298" s="150"/>
      <c r="E298" s="150"/>
      <c r="F298" s="150"/>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s="12" customFormat="1" ht="14.25" customHeight="1">
      <c r="A299" s="146"/>
      <c r="B299" s="146"/>
      <c r="C299" s="146"/>
      <c r="D299" s="150"/>
      <c r="E299" s="150"/>
      <c r="F299" s="150"/>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s="12" customFormat="1" ht="14.25" customHeight="1">
      <c r="A300" s="146"/>
      <c r="B300" s="146"/>
      <c r="C300" s="146"/>
      <c r="D300" s="150"/>
      <c r="E300" s="150"/>
      <c r="F300" s="150"/>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s="12" customFormat="1" ht="14.25" customHeight="1">
      <c r="A301" s="146"/>
      <c r="B301" s="146"/>
      <c r="C301" s="146"/>
      <c r="D301" s="150"/>
      <c r="E301" s="150"/>
      <c r="F301" s="150"/>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s="12" customFormat="1" ht="14.25" customHeight="1">
      <c r="A302" s="146"/>
      <c r="B302" s="146"/>
      <c r="C302" s="146"/>
      <c r="D302" s="150"/>
      <c r="E302" s="150"/>
      <c r="F302" s="150"/>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s="12" customFormat="1" ht="14.25" customHeight="1">
      <c r="A303" s="146"/>
      <c r="B303" s="146"/>
      <c r="C303" s="146"/>
      <c r="D303" s="150"/>
      <c r="E303" s="150"/>
      <c r="F303" s="150"/>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s="12" customFormat="1" ht="14.25" customHeight="1">
      <c r="A304" s="146"/>
      <c r="B304" s="146"/>
      <c r="C304" s="146"/>
      <c r="D304" s="150"/>
      <c r="E304" s="150"/>
      <c r="F304" s="150"/>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s="12" customFormat="1" ht="14.25" customHeight="1">
      <c r="A305" s="146"/>
      <c r="B305" s="146"/>
      <c r="C305" s="146"/>
      <c r="D305" s="150"/>
      <c r="E305" s="150"/>
      <c r="F305" s="150"/>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s="12" customFormat="1" ht="14.25" customHeight="1">
      <c r="A306" s="146"/>
      <c r="B306" s="146"/>
      <c r="C306" s="146"/>
      <c r="D306" s="150"/>
      <c r="E306" s="150"/>
      <c r="F306" s="150"/>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s="12" customFormat="1" ht="14.25" customHeight="1">
      <c r="A307" s="146"/>
      <c r="B307" s="146"/>
      <c r="C307" s="146"/>
      <c r="D307" s="150"/>
      <c r="E307" s="150"/>
      <c r="F307" s="150"/>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s="12" customFormat="1" ht="14.25" customHeight="1">
      <c r="A308" s="146"/>
      <c r="B308" s="146"/>
      <c r="C308" s="146"/>
      <c r="D308" s="150"/>
      <c r="E308" s="150"/>
      <c r="F308" s="150"/>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s="12" customFormat="1" ht="14.25" customHeight="1">
      <c r="A309" s="146"/>
      <c r="B309" s="146"/>
      <c r="C309" s="146"/>
      <c r="D309" s="150"/>
      <c r="E309" s="150"/>
      <c r="F309" s="150"/>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s="12" customFormat="1" ht="14.25" customHeight="1">
      <c r="A310" s="146"/>
      <c r="B310" s="146"/>
      <c r="C310" s="146"/>
      <c r="D310" s="150"/>
      <c r="E310" s="150"/>
      <c r="F310" s="150"/>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s="12" customFormat="1" ht="14.25" customHeight="1">
      <c r="A311" s="146"/>
      <c r="B311" s="146"/>
      <c r="C311" s="146"/>
      <c r="D311" s="150"/>
      <c r="E311" s="150"/>
      <c r="F311" s="150"/>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s="12" customFormat="1" ht="14.25" customHeight="1">
      <c r="A312" s="146"/>
      <c r="B312" s="146"/>
      <c r="C312" s="146"/>
      <c r="D312" s="150"/>
      <c r="E312" s="150"/>
      <c r="F312" s="150"/>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s="12" customFormat="1" ht="14.25" customHeight="1">
      <c r="A313" s="146"/>
      <c r="B313" s="146"/>
      <c r="C313" s="146"/>
      <c r="D313" s="150"/>
      <c r="E313" s="150"/>
      <c r="F313" s="150"/>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s="12" customFormat="1" ht="14.25" customHeight="1">
      <c r="A314" s="146"/>
      <c r="B314" s="146"/>
      <c r="C314" s="146"/>
      <c r="D314" s="150"/>
      <c r="E314" s="150"/>
      <c r="F314" s="150"/>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s="12" customFormat="1" ht="14.25" customHeight="1">
      <c r="A315" s="146"/>
      <c r="B315" s="146"/>
      <c r="C315" s="146"/>
      <c r="D315" s="150"/>
      <c r="E315" s="150"/>
      <c r="F315" s="150"/>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s="12" customFormat="1" ht="14.25" customHeight="1">
      <c r="A316" s="146"/>
      <c r="B316" s="146"/>
      <c r="C316" s="146"/>
      <c r="D316" s="150"/>
      <c r="E316" s="150"/>
      <c r="F316" s="150"/>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s="12" customFormat="1" ht="14.25" customHeight="1">
      <c r="A317" s="146"/>
      <c r="B317" s="146"/>
      <c r="C317" s="146"/>
      <c r="D317" s="150"/>
      <c r="E317" s="150"/>
      <c r="F317" s="150"/>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s="12" customFormat="1" ht="14.25" customHeight="1">
      <c r="A318" s="146"/>
      <c r="B318" s="146"/>
      <c r="C318" s="146"/>
      <c r="D318" s="150"/>
      <c r="E318" s="150"/>
      <c r="F318" s="150"/>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s="12" customFormat="1" ht="14.25" customHeight="1">
      <c r="A319" s="146"/>
      <c r="B319" s="146"/>
      <c r="C319" s="146"/>
      <c r="D319" s="150"/>
      <c r="E319" s="150"/>
      <c r="F319" s="150"/>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s="12" customFormat="1" ht="14.25" customHeight="1">
      <c r="A320" s="146"/>
      <c r="B320" s="146"/>
      <c r="C320" s="146"/>
      <c r="D320" s="150"/>
      <c r="E320" s="150"/>
      <c r="F320" s="150"/>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s="12" customFormat="1" ht="14.25" customHeight="1">
      <c r="A321" s="146"/>
      <c r="B321" s="146"/>
      <c r="C321" s="146"/>
      <c r="D321" s="150"/>
      <c r="E321" s="150"/>
      <c r="F321" s="150"/>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s="12" customFormat="1" ht="14.25" customHeight="1">
      <c r="A322" s="146"/>
      <c r="B322" s="146"/>
      <c r="C322" s="146"/>
      <c r="D322" s="150"/>
      <c r="E322" s="150"/>
      <c r="F322" s="150"/>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s="12" customFormat="1" ht="14.25" customHeight="1">
      <c r="A323" s="146"/>
      <c r="B323" s="146"/>
      <c r="C323" s="146"/>
      <c r="D323" s="150"/>
      <c r="E323" s="150"/>
      <c r="F323" s="150"/>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s="12" customFormat="1" ht="14.25" customHeight="1">
      <c r="A324" s="146"/>
      <c r="B324" s="146"/>
      <c r="C324" s="146"/>
      <c r="D324" s="150"/>
      <c r="E324" s="150"/>
      <c r="F324" s="150"/>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s="12" customFormat="1" ht="14.25" customHeight="1">
      <c r="A325" s="146"/>
      <c r="B325" s="146"/>
      <c r="C325" s="146"/>
      <c r="D325" s="150"/>
      <c r="E325" s="150"/>
      <c r="F325" s="150"/>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s="12" customFormat="1" ht="14.25" customHeight="1">
      <c r="A326" s="146"/>
      <c r="B326" s="146"/>
      <c r="C326" s="146"/>
      <c r="D326" s="150"/>
      <c r="E326" s="150"/>
      <c r="F326" s="150"/>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s="12" customFormat="1" ht="14.25" customHeight="1">
      <c r="A327" s="146"/>
      <c r="B327" s="146"/>
      <c r="C327" s="146"/>
      <c r="D327" s="150"/>
      <c r="E327" s="150"/>
      <c r="F327" s="150"/>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s="12" customFormat="1" ht="14.25" customHeight="1">
      <c r="A328" s="146"/>
      <c r="B328" s="146"/>
      <c r="C328" s="146"/>
      <c r="D328" s="150"/>
      <c r="E328" s="150"/>
      <c r="F328" s="150"/>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s="12" customFormat="1" ht="14.25" customHeight="1">
      <c r="A329" s="146"/>
      <c r="B329" s="146"/>
      <c r="C329" s="146"/>
      <c r="D329" s="150"/>
      <c r="E329" s="150"/>
      <c r="F329" s="150"/>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s="12" customFormat="1" ht="14.25" customHeight="1">
      <c r="A330" s="146"/>
      <c r="B330" s="146"/>
      <c r="C330" s="146"/>
      <c r="D330" s="150"/>
      <c r="E330" s="150"/>
      <c r="F330" s="150"/>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s="12" customFormat="1" ht="14.25" customHeight="1">
      <c r="A331" s="146"/>
      <c r="B331" s="146"/>
      <c r="C331" s="146"/>
      <c r="D331" s="150"/>
      <c r="E331" s="150"/>
      <c r="F331" s="150"/>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s="12" customFormat="1" ht="14.25" customHeight="1">
      <c r="A332" s="146"/>
      <c r="B332" s="146"/>
      <c r="C332" s="146"/>
      <c r="D332" s="150"/>
      <c r="E332" s="150"/>
      <c r="F332" s="150"/>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s="12" customFormat="1" ht="14.25" customHeight="1">
      <c r="A333" s="146"/>
      <c r="B333" s="146"/>
      <c r="C333" s="146"/>
      <c r="D333" s="150"/>
      <c r="E333" s="150"/>
      <c r="F333" s="150"/>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s="12" customFormat="1" ht="14.25" customHeight="1">
      <c r="A334" s="146"/>
      <c r="B334" s="146"/>
      <c r="C334" s="146"/>
      <c r="D334" s="150"/>
      <c r="E334" s="150"/>
      <c r="F334" s="150"/>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s="12" customFormat="1" ht="14.25" customHeight="1">
      <c r="A335" s="146"/>
      <c r="B335" s="146"/>
      <c r="C335" s="146"/>
      <c r="D335" s="150"/>
      <c r="E335" s="150"/>
      <c r="F335" s="150"/>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s="12" customFormat="1" ht="14.25" customHeight="1">
      <c r="A336" s="146"/>
      <c r="B336" s="146"/>
      <c r="C336" s="146"/>
      <c r="D336" s="150"/>
      <c r="E336" s="150"/>
      <c r="F336" s="150"/>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s="12" customFormat="1" ht="14.25" customHeight="1">
      <c r="A337" s="146"/>
      <c r="B337" s="146"/>
      <c r="C337" s="146"/>
      <c r="D337" s="150"/>
      <c r="E337" s="150"/>
      <c r="F337" s="150"/>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s="12" customFormat="1" ht="14.25" customHeight="1">
      <c r="A338" s="146"/>
      <c r="B338" s="146"/>
      <c r="C338" s="146"/>
      <c r="D338" s="150"/>
      <c r="E338" s="150"/>
      <c r="F338" s="150"/>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s="12" customFormat="1" ht="14.25" customHeight="1">
      <c r="A339" s="146"/>
      <c r="B339" s="146"/>
      <c r="C339" s="146"/>
      <c r="D339" s="150"/>
      <c r="E339" s="150"/>
      <c r="F339" s="150"/>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s="12" customFormat="1" ht="14.25" customHeight="1">
      <c r="A340" s="146"/>
      <c r="B340" s="146"/>
      <c r="C340" s="146"/>
      <c r="D340" s="150"/>
      <c r="E340" s="150"/>
      <c r="F340" s="150"/>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s="12" customFormat="1" ht="14.25" customHeight="1">
      <c r="A341" s="146"/>
      <c r="B341" s="146"/>
      <c r="C341" s="146"/>
      <c r="D341" s="150"/>
      <c r="E341" s="150"/>
      <c r="F341" s="150"/>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s="12" customFormat="1" ht="14.25" customHeight="1">
      <c r="A342" s="146"/>
      <c r="B342" s="146"/>
      <c r="C342" s="146"/>
      <c r="D342" s="150"/>
      <c r="E342" s="150"/>
      <c r="F342" s="150"/>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s="12" customFormat="1" ht="14.25" customHeight="1">
      <c r="A343" s="146"/>
      <c r="B343" s="146"/>
      <c r="C343" s="146"/>
      <c r="D343" s="150"/>
      <c r="E343" s="150"/>
      <c r="F343" s="150"/>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s="12" customFormat="1" ht="14.25" customHeight="1">
      <c r="A344" s="146"/>
      <c r="B344" s="146"/>
      <c r="C344" s="146"/>
      <c r="D344" s="150"/>
      <c r="E344" s="150"/>
      <c r="F344" s="150"/>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s="12" customFormat="1" ht="14.25" customHeight="1">
      <c r="A345" s="146"/>
      <c r="B345" s="146"/>
      <c r="C345" s="146"/>
      <c r="D345" s="150"/>
      <c r="E345" s="150"/>
      <c r="F345" s="150"/>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s="12" customFormat="1" ht="14.25" customHeight="1">
      <c r="A346" s="146"/>
      <c r="B346" s="146"/>
      <c r="C346" s="146"/>
      <c r="D346" s="150"/>
      <c r="E346" s="150"/>
      <c r="F346" s="150"/>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s="12" customFormat="1" ht="14.25" customHeight="1">
      <c r="A347" s="146"/>
      <c r="B347" s="146"/>
      <c r="C347" s="146"/>
      <c r="D347" s="150"/>
      <c r="E347" s="150"/>
      <c r="F347" s="150"/>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s="12" customFormat="1" ht="14.25" customHeight="1">
      <c r="A348" s="146"/>
      <c r="B348" s="146"/>
      <c r="C348" s="146"/>
      <c r="D348" s="150"/>
      <c r="E348" s="150"/>
      <c r="F348" s="150"/>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s="12" customFormat="1" ht="14.25" customHeight="1">
      <c r="A349" s="146"/>
      <c r="B349" s="146"/>
      <c r="C349" s="146"/>
      <c r="D349" s="150"/>
      <c r="E349" s="150"/>
      <c r="F349" s="150"/>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s="12" customFormat="1" ht="14.25" customHeight="1">
      <c r="A350" s="146"/>
      <c r="B350" s="146"/>
      <c r="C350" s="146"/>
      <c r="D350" s="150"/>
      <c r="E350" s="150"/>
      <c r="F350" s="150"/>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s="12" customFormat="1" ht="14.25" customHeight="1">
      <c r="A351" s="146"/>
      <c r="B351" s="146"/>
      <c r="C351" s="146"/>
      <c r="D351" s="150"/>
      <c r="E351" s="150"/>
      <c r="F351" s="150"/>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s="12" customFormat="1" ht="14.25" customHeight="1">
      <c r="A352" s="146"/>
      <c r="B352" s="146"/>
      <c r="C352" s="146"/>
      <c r="D352" s="150"/>
      <c r="E352" s="150"/>
      <c r="F352" s="150"/>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s="12" customFormat="1" ht="14.25" customHeight="1">
      <c r="A353" s="146"/>
      <c r="B353" s="146"/>
      <c r="C353" s="146"/>
      <c r="D353" s="150"/>
      <c r="E353" s="150"/>
      <c r="F353" s="150"/>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s="12" customFormat="1" ht="14.25" customHeight="1">
      <c r="A354" s="146"/>
      <c r="B354" s="146"/>
      <c r="C354" s="146"/>
      <c r="D354" s="150"/>
      <c r="E354" s="150"/>
      <c r="F354" s="150"/>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s="12" customFormat="1" ht="14.25" customHeight="1">
      <c r="A355" s="146"/>
      <c r="B355" s="146"/>
      <c r="C355" s="146"/>
      <c r="D355" s="150"/>
      <c r="E355" s="150"/>
      <c r="F355" s="150"/>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s="12" customFormat="1" ht="14.25" customHeight="1">
      <c r="A356" s="146"/>
      <c r="B356" s="146"/>
      <c r="C356" s="146"/>
      <c r="D356" s="150"/>
      <c r="E356" s="150"/>
      <c r="F356" s="150"/>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s="12" customFormat="1" ht="14.25" customHeight="1">
      <c r="A357" s="146"/>
      <c r="B357" s="146"/>
      <c r="C357" s="146"/>
      <c r="D357" s="150"/>
      <c r="E357" s="150"/>
      <c r="F357" s="150"/>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s="12" customFormat="1" ht="14.25" customHeight="1">
      <c r="A358" s="146"/>
      <c r="B358" s="146"/>
      <c r="C358" s="146"/>
      <c r="D358" s="150"/>
      <c r="E358" s="150"/>
      <c r="F358" s="150"/>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s="12" customFormat="1" ht="14.25" customHeight="1">
      <c r="A359" s="146"/>
      <c r="B359" s="146"/>
      <c r="C359" s="146"/>
      <c r="D359" s="150"/>
      <c r="E359" s="150"/>
      <c r="F359" s="150"/>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s="12" customFormat="1" ht="14.25" customHeight="1">
      <c r="A360" s="146"/>
      <c r="B360" s="146"/>
      <c r="C360" s="146"/>
      <c r="D360" s="150"/>
      <c r="E360" s="150"/>
      <c r="F360" s="150"/>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s="12" customFormat="1" ht="14.25" customHeight="1">
      <c r="A361" s="146"/>
      <c r="B361" s="146"/>
      <c r="C361" s="146"/>
      <c r="D361" s="150"/>
      <c r="E361" s="150"/>
      <c r="F361" s="150"/>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s="12" customFormat="1" ht="14.25" customHeight="1">
      <c r="A362" s="146"/>
      <c r="B362" s="146"/>
      <c r="C362" s="146"/>
      <c r="D362" s="150"/>
      <c r="E362" s="150"/>
      <c r="F362" s="150"/>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s="12" customFormat="1" ht="14.25" customHeight="1">
      <c r="A363" s="146"/>
      <c r="B363" s="146"/>
      <c r="C363" s="146"/>
      <c r="D363" s="150"/>
      <c r="E363" s="150"/>
      <c r="F363" s="150"/>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s="12" customFormat="1" ht="14.25" customHeight="1">
      <c r="A364" s="146"/>
      <c r="B364" s="146"/>
      <c r="C364" s="146"/>
      <c r="D364" s="150"/>
      <c r="E364" s="150"/>
      <c r="F364" s="150"/>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s="12" customFormat="1" ht="14.25" customHeight="1">
      <c r="A365" s="146"/>
      <c r="B365" s="146"/>
      <c r="C365" s="146"/>
      <c r="D365" s="150"/>
      <c r="E365" s="150"/>
      <c r="F365" s="150"/>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s="12" customFormat="1" ht="14.25" customHeight="1">
      <c r="A366" s="146"/>
      <c r="B366" s="146"/>
      <c r="C366" s="146"/>
      <c r="D366" s="150"/>
      <c r="E366" s="150"/>
      <c r="F366" s="150"/>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s="12" customFormat="1" ht="14.25" customHeight="1">
      <c r="A367" s="146"/>
      <c r="B367" s="146"/>
      <c r="C367" s="146"/>
      <c r="D367" s="150"/>
      <c r="E367" s="150"/>
      <c r="F367" s="150"/>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s="12" customFormat="1" ht="14.25" customHeight="1">
      <c r="A368" s="146"/>
      <c r="B368" s="146"/>
      <c r="C368" s="146"/>
      <c r="D368" s="150"/>
      <c r="E368" s="150"/>
      <c r="F368" s="150"/>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s="12" customFormat="1" ht="14.25" customHeight="1">
      <c r="A369" s="146"/>
      <c r="B369" s="146"/>
      <c r="C369" s="146"/>
      <c r="D369" s="150"/>
      <c r="E369" s="150"/>
      <c r="F369" s="150"/>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s="12" customFormat="1" ht="14.25" customHeight="1">
      <c r="A370" s="146"/>
      <c r="B370" s="146"/>
      <c r="C370" s="146"/>
      <c r="D370" s="150"/>
      <c r="E370" s="150"/>
      <c r="F370" s="150"/>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s="12" customFormat="1" ht="14.25" customHeight="1">
      <c r="A371" s="146"/>
      <c r="B371" s="146"/>
      <c r="C371" s="146"/>
      <c r="D371" s="150"/>
      <c r="E371" s="150"/>
      <c r="F371" s="150"/>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s="12" customFormat="1" ht="14.25" customHeight="1">
      <c r="A372" s="146"/>
      <c r="B372" s="146"/>
      <c r="C372" s="146"/>
      <c r="D372" s="150"/>
      <c r="E372" s="150"/>
      <c r="F372" s="150"/>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s="12" customFormat="1" ht="14.25" customHeight="1">
      <c r="A373" s="146"/>
      <c r="B373" s="146"/>
      <c r="C373" s="146"/>
      <c r="D373" s="150"/>
      <c r="E373" s="150"/>
      <c r="F373" s="150"/>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s="12" customFormat="1" ht="14.25" customHeight="1">
      <c r="A374" s="146"/>
      <c r="B374" s="146"/>
      <c r="C374" s="146"/>
      <c r="D374" s="150"/>
      <c r="E374" s="150"/>
      <c r="F374" s="150"/>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s="12" customFormat="1" ht="14.25" customHeight="1">
      <c r="A375" s="146"/>
      <c r="B375" s="146"/>
      <c r="C375" s="146"/>
      <c r="D375" s="150"/>
      <c r="E375" s="150"/>
      <c r="F375" s="150"/>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s="12" customFormat="1" ht="14.25" customHeight="1">
      <c r="A376" s="146"/>
      <c r="B376" s="146"/>
      <c r="C376" s="146"/>
      <c r="D376" s="150"/>
      <c r="E376" s="150"/>
      <c r="F376" s="150"/>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s="12" customFormat="1" ht="14.25" customHeight="1">
      <c r="A377" s="146"/>
      <c r="B377" s="146"/>
      <c r="C377" s="146"/>
      <c r="D377" s="150"/>
      <c r="E377" s="150"/>
      <c r="F377" s="150"/>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s="12" customFormat="1" ht="14.25" customHeight="1">
      <c r="A378" s="146"/>
      <c r="B378" s="146"/>
      <c r="C378" s="146"/>
      <c r="D378" s="150"/>
      <c r="E378" s="150"/>
      <c r="F378" s="150"/>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s="12" customFormat="1" ht="14.25" customHeight="1">
      <c r="A379" s="146"/>
      <c r="B379" s="146"/>
      <c r="C379" s="146"/>
      <c r="D379" s="150"/>
      <c r="E379" s="150"/>
      <c r="F379" s="150"/>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s="12" customFormat="1" ht="14.25" customHeight="1">
      <c r="A380" s="146"/>
      <c r="B380" s="146"/>
      <c r="C380" s="146"/>
      <c r="D380" s="150"/>
      <c r="E380" s="150"/>
      <c r="F380" s="150"/>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s="12" customFormat="1" ht="14.25" customHeight="1">
      <c r="A381" s="146"/>
      <c r="B381" s="146"/>
      <c r="C381" s="146"/>
      <c r="D381" s="150"/>
      <c r="E381" s="150"/>
      <c r="F381" s="150"/>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s="12" customFormat="1" ht="14.25" customHeight="1">
      <c r="A382" s="146"/>
      <c r="B382" s="146"/>
      <c r="C382" s="146"/>
      <c r="D382" s="150"/>
      <c r="E382" s="150"/>
      <c r="F382" s="150"/>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s="12" customFormat="1" ht="14.25" customHeight="1">
      <c r="A383" s="146"/>
      <c r="B383" s="146"/>
      <c r="C383" s="146"/>
      <c r="D383" s="150"/>
      <c r="E383" s="150"/>
      <c r="F383" s="150"/>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s="12" customFormat="1" ht="14.25" customHeight="1">
      <c r="A384" s="146"/>
      <c r="B384" s="146"/>
      <c r="C384" s="146"/>
      <c r="D384" s="150"/>
      <c r="E384" s="150"/>
      <c r="F384" s="150"/>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s="12" customFormat="1" ht="14.25" customHeight="1">
      <c r="A385" s="146"/>
      <c r="B385" s="146"/>
      <c r="C385" s="146"/>
      <c r="D385" s="150"/>
      <c r="E385" s="150"/>
      <c r="F385" s="150"/>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s="12" customFormat="1" ht="14.25" customHeight="1">
      <c r="A386" s="146"/>
      <c r="B386" s="146"/>
      <c r="C386" s="146"/>
      <c r="D386" s="150"/>
      <c r="E386" s="150"/>
      <c r="F386" s="150"/>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s="12" customFormat="1" ht="14.25" customHeight="1">
      <c r="A387" s="146"/>
      <c r="B387" s="146"/>
      <c r="C387" s="146"/>
      <c r="D387" s="150"/>
      <c r="E387" s="150"/>
      <c r="F387" s="150"/>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s="12" customFormat="1" ht="14.25" customHeight="1">
      <c r="A388" s="146"/>
      <c r="B388" s="146"/>
      <c r="C388" s="146"/>
      <c r="D388" s="150"/>
      <c r="E388" s="150"/>
      <c r="F388" s="150"/>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s="12" customFormat="1" ht="14.25" customHeight="1">
      <c r="A389" s="146"/>
      <c r="B389" s="146"/>
      <c r="C389" s="146"/>
      <c r="D389" s="150"/>
      <c r="E389" s="150"/>
      <c r="F389" s="150"/>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s="12" customFormat="1" ht="14.25" customHeight="1">
      <c r="A390" s="146"/>
      <c r="B390" s="146"/>
      <c r="C390" s="146"/>
      <c r="D390" s="150"/>
      <c r="E390" s="150"/>
      <c r="F390" s="150"/>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s="12" customFormat="1" ht="14.25" customHeight="1">
      <c r="A391" s="146"/>
      <c r="B391" s="146"/>
      <c r="C391" s="146"/>
      <c r="D391" s="150"/>
      <c r="E391" s="150"/>
      <c r="F391" s="150"/>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s="12" customFormat="1" ht="14.25" customHeight="1">
      <c r="A392" s="146"/>
      <c r="B392" s="146"/>
      <c r="C392" s="146"/>
      <c r="D392" s="150"/>
      <c r="E392" s="150"/>
      <c r="F392" s="150"/>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s="12" customFormat="1" ht="14.25" customHeight="1">
      <c r="A393" s="146"/>
      <c r="B393" s="146"/>
      <c r="C393" s="146"/>
      <c r="D393" s="150"/>
      <c r="E393" s="150"/>
      <c r="F393" s="150"/>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s="12" customFormat="1" ht="14.25" customHeight="1">
      <c r="A394" s="146"/>
      <c r="B394" s="146"/>
      <c r="C394" s="146"/>
      <c r="D394" s="150"/>
      <c r="E394" s="150"/>
      <c r="F394" s="150"/>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s="12" customFormat="1" ht="14.25" customHeight="1">
      <c r="A395" s="146"/>
      <c r="B395" s="146"/>
      <c r="C395" s="146"/>
      <c r="D395" s="150"/>
      <c r="E395" s="150"/>
      <c r="F395" s="150"/>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s="12" customFormat="1" ht="14.25" customHeight="1">
      <c r="A396" s="146"/>
      <c r="B396" s="146"/>
      <c r="C396" s="146"/>
      <c r="D396" s="150"/>
      <c r="E396" s="150"/>
      <c r="F396" s="150"/>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s="12" customFormat="1" ht="14.25" customHeight="1">
      <c r="A397" s="146"/>
      <c r="B397" s="146"/>
      <c r="C397" s="146"/>
      <c r="D397" s="150"/>
      <c r="E397" s="150"/>
      <c r="F397" s="150"/>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s="12" customFormat="1" ht="14.25" customHeight="1">
      <c r="A398" s="146"/>
      <c r="B398" s="146"/>
      <c r="C398" s="146"/>
      <c r="D398" s="150"/>
      <c r="E398" s="150"/>
      <c r="F398" s="150"/>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s="12" customFormat="1" ht="14.25" customHeight="1">
      <c r="A399" s="146"/>
      <c r="B399" s="146"/>
      <c r="C399" s="146"/>
      <c r="D399" s="150"/>
      <c r="E399" s="150"/>
      <c r="F399" s="150"/>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s="12" customFormat="1" ht="14.25" customHeight="1">
      <c r="A400" s="146"/>
      <c r="B400" s="146"/>
      <c r="C400" s="146"/>
      <c r="D400" s="150"/>
      <c r="E400" s="150"/>
      <c r="F400" s="150"/>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s="12" customFormat="1" ht="14.25" customHeight="1">
      <c r="A401" s="146"/>
      <c r="B401" s="146"/>
      <c r="C401" s="146"/>
      <c r="D401" s="150"/>
      <c r="E401" s="150"/>
      <c r="F401" s="150"/>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s="12" customFormat="1" ht="14.25" customHeight="1">
      <c r="A402" s="146"/>
      <c r="B402" s="146"/>
      <c r="C402" s="146"/>
      <c r="D402" s="150"/>
      <c r="E402" s="150"/>
      <c r="F402" s="150"/>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s="12" customFormat="1" ht="14.25" customHeight="1">
      <c r="A403" s="146"/>
      <c r="B403" s="146"/>
      <c r="C403" s="146"/>
      <c r="D403" s="150"/>
      <c r="E403" s="150"/>
      <c r="F403" s="150"/>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s="12" customFormat="1" ht="14.25" customHeight="1">
      <c r="A404" s="146"/>
      <c r="B404" s="146"/>
      <c r="C404" s="146"/>
      <c r="D404" s="150"/>
      <c r="E404" s="150"/>
      <c r="F404" s="150"/>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s="12" customFormat="1" ht="14.25" customHeight="1">
      <c r="A405" s="146"/>
      <c r="B405" s="146"/>
      <c r="C405" s="146"/>
      <c r="D405" s="150"/>
      <c r="E405" s="150"/>
      <c r="F405" s="150"/>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s="12" customFormat="1" ht="14.25" customHeight="1">
      <c r="A406" s="146"/>
      <c r="B406" s="146"/>
      <c r="C406" s="146"/>
      <c r="D406" s="150"/>
      <c r="E406" s="150"/>
      <c r="F406" s="150"/>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s="12" customFormat="1" ht="14.25" customHeight="1">
      <c r="A407" s="146"/>
      <c r="B407" s="146"/>
      <c r="C407" s="146"/>
      <c r="D407" s="150"/>
      <c r="E407" s="150"/>
      <c r="F407" s="150"/>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s="12" customFormat="1" ht="14.25" customHeight="1">
      <c r="A408" s="146"/>
      <c r="B408" s="146"/>
      <c r="C408" s="146"/>
      <c r="D408" s="150"/>
      <c r="E408" s="150"/>
      <c r="F408" s="150"/>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s="12" customFormat="1" ht="14.25" customHeight="1">
      <c r="A409" s="146"/>
      <c r="B409" s="146"/>
      <c r="C409" s="146"/>
      <c r="D409" s="150"/>
      <c r="E409" s="150"/>
      <c r="F409" s="150"/>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s="12" customFormat="1" ht="14.25" customHeight="1">
      <c r="A410" s="146"/>
      <c r="B410" s="146"/>
      <c r="C410" s="146"/>
      <c r="D410" s="150"/>
      <c r="E410" s="150"/>
      <c r="F410" s="150"/>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s="12" customFormat="1" ht="14.25" customHeight="1">
      <c r="A411" s="146"/>
      <c r="B411" s="146"/>
      <c r="C411" s="146"/>
      <c r="D411" s="150"/>
      <c r="E411" s="150"/>
      <c r="F411" s="150"/>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s="12" customFormat="1" ht="14.25" customHeight="1">
      <c r="A412" s="146"/>
      <c r="B412" s="146"/>
      <c r="C412" s="146"/>
      <c r="D412" s="150"/>
      <c r="E412" s="150"/>
      <c r="F412" s="150"/>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s="12" customFormat="1" ht="14.25" customHeight="1">
      <c r="A413" s="146"/>
      <c r="B413" s="146"/>
      <c r="C413" s="146"/>
      <c r="D413" s="150"/>
      <c r="E413" s="150"/>
      <c r="F413" s="150"/>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s="12" customFormat="1" ht="14.25" customHeight="1">
      <c r="A414" s="146"/>
      <c r="B414" s="146"/>
      <c r="C414" s="146"/>
      <c r="D414" s="150"/>
      <c r="E414" s="150"/>
      <c r="F414" s="150"/>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s="12" customFormat="1" ht="14.25" customHeight="1">
      <c r="A415" s="146"/>
      <c r="B415" s="146"/>
      <c r="C415" s="146"/>
      <c r="D415" s="150"/>
      <c r="E415" s="150"/>
      <c r="F415" s="150"/>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s="12" customFormat="1" ht="14.25" customHeight="1">
      <c r="A416" s="146"/>
      <c r="B416" s="146"/>
      <c r="C416" s="146"/>
      <c r="D416" s="150"/>
      <c r="E416" s="150"/>
      <c r="F416" s="150"/>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s="12" customFormat="1" ht="14.25" customHeight="1">
      <c r="A417" s="146"/>
      <c r="B417" s="146"/>
      <c r="C417" s="146"/>
      <c r="D417" s="150"/>
      <c r="E417" s="150"/>
      <c r="F417" s="150"/>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s="12" customFormat="1" ht="14.25" customHeight="1">
      <c r="A418" s="146"/>
      <c r="B418" s="146"/>
      <c r="C418" s="146"/>
      <c r="D418" s="150"/>
      <c r="E418" s="150"/>
      <c r="F418" s="150"/>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s="12" customFormat="1" ht="14.25" customHeight="1">
      <c r="A419" s="146"/>
      <c r="B419" s="146"/>
      <c r="C419" s="146"/>
      <c r="D419" s="150"/>
      <c r="E419" s="150"/>
      <c r="F419" s="150"/>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s="12" customFormat="1" ht="14.25" customHeight="1">
      <c r="A420" s="146"/>
      <c r="B420" s="146"/>
      <c r="C420" s="146"/>
      <c r="D420" s="150"/>
      <c r="E420" s="150"/>
      <c r="F420" s="150"/>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s="12" customFormat="1" ht="14.25" customHeight="1">
      <c r="A421" s="146"/>
      <c r="B421" s="146"/>
      <c r="C421" s="146"/>
      <c r="D421" s="150"/>
      <c r="E421" s="150"/>
      <c r="F421" s="150"/>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s="12" customFormat="1" ht="14.25" customHeight="1">
      <c r="A422" s="146"/>
      <c r="B422" s="146"/>
      <c r="C422" s="146"/>
      <c r="D422" s="150"/>
      <c r="E422" s="150"/>
      <c r="F422" s="150"/>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s="12" customFormat="1" ht="14.25" customHeight="1">
      <c r="A423" s="146"/>
      <c r="B423" s="146"/>
      <c r="C423" s="146"/>
      <c r="D423" s="150"/>
      <c r="E423" s="150"/>
      <c r="F423" s="150"/>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s="12" customFormat="1" ht="14.25" customHeight="1">
      <c r="A424" s="146"/>
      <c r="B424" s="146"/>
      <c r="C424" s="146"/>
      <c r="D424" s="150"/>
      <c r="E424" s="150"/>
      <c r="F424" s="150"/>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s="12" customFormat="1" ht="14.25" customHeight="1">
      <c r="A425" s="146"/>
      <c r="B425" s="146"/>
      <c r="C425" s="146"/>
      <c r="D425" s="150"/>
      <c r="E425" s="150"/>
      <c r="F425" s="150"/>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s="12" customFormat="1" ht="14.25" customHeight="1">
      <c r="A426" s="146"/>
      <c r="B426" s="146"/>
      <c r="C426" s="146"/>
      <c r="D426" s="150"/>
      <c r="E426" s="150"/>
      <c r="F426" s="150"/>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s="12" customFormat="1" ht="14.25" customHeight="1">
      <c r="A427" s="146"/>
      <c r="B427" s="146"/>
      <c r="C427" s="146"/>
      <c r="D427" s="150"/>
      <c r="E427" s="150"/>
      <c r="F427" s="150"/>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s="12" customFormat="1" ht="14.25" customHeight="1">
      <c r="A428" s="146"/>
      <c r="B428" s="146"/>
      <c r="C428" s="146"/>
      <c r="D428" s="150"/>
      <c r="E428" s="150"/>
      <c r="F428" s="150"/>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s="12" customFormat="1" ht="14.25" customHeight="1">
      <c r="A429" s="146"/>
      <c r="B429" s="146"/>
      <c r="C429" s="146"/>
      <c r="D429" s="150"/>
      <c r="E429" s="150"/>
      <c r="F429" s="150"/>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s="12" customFormat="1" ht="14.25" customHeight="1">
      <c r="A430" s="146"/>
      <c r="B430" s="146"/>
      <c r="C430" s="146"/>
      <c r="D430" s="150"/>
      <c r="E430" s="150"/>
      <c r="F430" s="150"/>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s="12" customFormat="1" ht="14.25" customHeight="1">
      <c r="A431" s="146"/>
      <c r="B431" s="146"/>
      <c r="C431" s="146"/>
      <c r="D431" s="150"/>
      <c r="E431" s="150"/>
      <c r="F431" s="150"/>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s="12" customFormat="1" ht="14.25" customHeight="1">
      <c r="A432" s="146"/>
      <c r="B432" s="146"/>
      <c r="C432" s="146"/>
      <c r="D432" s="150"/>
      <c r="E432" s="150"/>
      <c r="F432" s="150"/>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s="12" customFormat="1" ht="14.25" customHeight="1">
      <c r="A433" s="146"/>
      <c r="B433" s="146"/>
      <c r="C433" s="146"/>
      <c r="D433" s="150"/>
      <c r="E433" s="150"/>
      <c r="F433" s="150"/>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s="12" customFormat="1" ht="14.25" customHeight="1">
      <c r="A434" s="146"/>
      <c r="B434" s="146"/>
      <c r="C434" s="146"/>
      <c r="D434" s="150"/>
      <c r="E434" s="150"/>
      <c r="F434" s="150"/>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s="12" customFormat="1" ht="14.25" customHeight="1">
      <c r="A435" s="146"/>
      <c r="B435" s="146"/>
      <c r="C435" s="146"/>
      <c r="D435" s="150"/>
      <c r="E435" s="150"/>
      <c r="F435" s="150"/>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s="12" customFormat="1" ht="14.25" customHeight="1">
      <c r="A436" s="146"/>
      <c r="B436" s="146"/>
      <c r="C436" s="146"/>
      <c r="D436" s="150"/>
      <c r="E436" s="150"/>
      <c r="F436" s="150"/>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s="12" customFormat="1" ht="14.25" customHeight="1">
      <c r="A437" s="146"/>
      <c r="B437" s="146"/>
      <c r="C437" s="146"/>
      <c r="D437" s="150"/>
      <c r="E437" s="150"/>
      <c r="F437" s="150"/>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s="12" customFormat="1" ht="14.25" customHeight="1">
      <c r="A438" s="146"/>
      <c r="B438" s="146"/>
      <c r="C438" s="146"/>
      <c r="D438" s="150"/>
      <c r="E438" s="150"/>
      <c r="F438" s="150"/>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s="12" customFormat="1" ht="14.25" customHeight="1">
      <c r="A439" s="146"/>
      <c r="B439" s="146"/>
      <c r="C439" s="146"/>
      <c r="D439" s="150"/>
      <c r="E439" s="150"/>
      <c r="F439" s="150"/>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s="12" customFormat="1" ht="14.25" customHeight="1">
      <c r="A440" s="146"/>
      <c r="B440" s="146"/>
      <c r="C440" s="146"/>
      <c r="D440" s="150"/>
      <c r="E440" s="150"/>
      <c r="F440" s="150"/>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s="12" customFormat="1" ht="14.25" customHeight="1">
      <c r="A441" s="146"/>
      <c r="B441" s="146"/>
      <c r="C441" s="146"/>
      <c r="D441" s="150"/>
      <c r="E441" s="150"/>
      <c r="F441" s="150"/>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s="12" customFormat="1" ht="14.25" customHeight="1">
      <c r="A442" s="146"/>
      <c r="B442" s="146"/>
      <c r="C442" s="146"/>
      <c r="D442" s="150"/>
      <c r="E442" s="150"/>
      <c r="F442" s="150"/>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s="12" customFormat="1" ht="14.25" customHeight="1">
      <c r="A443" s="146"/>
      <c r="B443" s="146"/>
      <c r="C443" s="146"/>
      <c r="D443" s="150"/>
      <c r="E443" s="150"/>
      <c r="F443" s="150"/>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s="12" customFormat="1" ht="14.25" customHeight="1">
      <c r="A444" s="146"/>
      <c r="B444" s="146"/>
      <c r="C444" s="146"/>
      <c r="D444" s="150"/>
      <c r="E444" s="150"/>
      <c r="F444" s="150"/>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s="12" customFormat="1" ht="14.25" customHeight="1">
      <c r="A445" s="146"/>
      <c r="B445" s="146"/>
      <c r="C445" s="146"/>
      <c r="D445" s="150"/>
      <c r="E445" s="150"/>
      <c r="F445" s="150"/>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s="12" customFormat="1" ht="14.25" customHeight="1">
      <c r="A446" s="146"/>
      <c r="B446" s="146"/>
      <c r="C446" s="146"/>
      <c r="D446" s="150"/>
      <c r="E446" s="150"/>
      <c r="F446" s="150"/>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s="12" customFormat="1" ht="14.25" customHeight="1">
      <c r="A447" s="146"/>
      <c r="B447" s="146"/>
      <c r="C447" s="146"/>
      <c r="D447" s="150"/>
      <c r="E447" s="150"/>
      <c r="F447" s="150"/>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s="12" customFormat="1" ht="14.25" customHeight="1">
      <c r="A448" s="146"/>
      <c r="B448" s="146"/>
      <c r="C448" s="146"/>
      <c r="D448" s="150"/>
      <c r="E448" s="150"/>
      <c r="F448" s="150"/>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s="12" customFormat="1" ht="14.25" customHeight="1">
      <c r="A449" s="146"/>
      <c r="B449" s="146"/>
      <c r="C449" s="146"/>
      <c r="D449" s="150"/>
      <c r="E449" s="150"/>
      <c r="F449" s="150"/>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s="12" customFormat="1" ht="14.25" customHeight="1">
      <c r="A450" s="146"/>
      <c r="B450" s="146"/>
      <c r="C450" s="146"/>
      <c r="D450" s="150"/>
      <c r="E450" s="150"/>
      <c r="F450" s="150"/>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s="12" customFormat="1" ht="14.25" customHeight="1">
      <c r="A451" s="146"/>
      <c r="B451" s="146"/>
      <c r="C451" s="146"/>
      <c r="D451" s="150"/>
      <c r="E451" s="150"/>
      <c r="F451" s="150"/>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s="12" customFormat="1" ht="14.25" customHeight="1">
      <c r="A452" s="146"/>
      <c r="B452" s="146"/>
      <c r="C452" s="146"/>
      <c r="D452" s="150"/>
      <c r="E452" s="150"/>
      <c r="F452" s="150"/>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s="12" customFormat="1" ht="14.25" customHeight="1">
      <c r="A453" s="146"/>
      <c r="B453" s="146"/>
      <c r="C453" s="146"/>
      <c r="D453" s="150"/>
      <c r="E453" s="150"/>
      <c r="F453" s="150"/>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s="12" customFormat="1" ht="14.25" customHeight="1">
      <c r="A454" s="146"/>
      <c r="B454" s="146"/>
      <c r="C454" s="146"/>
      <c r="D454" s="150"/>
      <c r="E454" s="150"/>
      <c r="F454" s="150"/>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s="12" customFormat="1" ht="14.25" customHeight="1">
      <c r="A455" s="146"/>
      <c r="B455" s="146"/>
      <c r="C455" s="146"/>
      <c r="D455" s="150"/>
      <c r="E455" s="150"/>
      <c r="F455" s="150"/>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s="12" customFormat="1" ht="14.25" customHeight="1">
      <c r="A456" s="146"/>
      <c r="B456" s="146"/>
      <c r="C456" s="146"/>
      <c r="D456" s="150"/>
      <c r="E456" s="150"/>
      <c r="F456" s="150"/>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s="12" customFormat="1" ht="14.25" customHeight="1">
      <c r="A457" s="146"/>
      <c r="B457" s="146"/>
      <c r="C457" s="146"/>
      <c r="D457" s="150"/>
      <c r="E457" s="150"/>
      <c r="F457" s="150"/>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s="12" customFormat="1" ht="14.25" customHeight="1">
      <c r="A458" s="146"/>
      <c r="B458" s="146"/>
      <c r="C458" s="146"/>
      <c r="D458" s="150"/>
      <c r="E458" s="150"/>
      <c r="F458" s="150"/>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s="12" customFormat="1" ht="14.25" customHeight="1">
      <c r="A459" s="146"/>
      <c r="B459" s="146"/>
      <c r="C459" s="146"/>
      <c r="D459" s="150"/>
      <c r="E459" s="150"/>
      <c r="F459" s="150"/>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s="12" customFormat="1" ht="14.25" customHeight="1">
      <c r="A460" s="146"/>
      <c r="B460" s="146"/>
      <c r="C460" s="146"/>
      <c r="D460" s="150"/>
      <c r="E460" s="150"/>
      <c r="F460" s="150"/>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s="12" customFormat="1" ht="14.25" customHeight="1">
      <c r="A461" s="146"/>
      <c r="B461" s="146"/>
      <c r="C461" s="146"/>
      <c r="D461" s="150"/>
      <c r="E461" s="150"/>
      <c r="F461" s="150"/>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s="12" customFormat="1" ht="14.25" customHeight="1">
      <c r="A462" s="146"/>
      <c r="B462" s="146"/>
      <c r="C462" s="146"/>
      <c r="D462" s="150"/>
      <c r="E462" s="150"/>
      <c r="F462" s="150"/>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s="12" customFormat="1" ht="14.25" customHeight="1">
      <c r="A463" s="146"/>
      <c r="B463" s="146"/>
      <c r="C463" s="146"/>
      <c r="D463" s="150"/>
      <c r="E463" s="150"/>
      <c r="F463" s="150"/>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s="12" customFormat="1" ht="14.25" customHeight="1">
      <c r="A464" s="146"/>
      <c r="B464" s="146"/>
      <c r="C464" s="146"/>
      <c r="D464" s="150"/>
      <c r="E464" s="150"/>
      <c r="F464" s="150"/>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s="12" customFormat="1" ht="14.25" customHeight="1">
      <c r="A465" s="146"/>
      <c r="B465" s="146"/>
      <c r="C465" s="146"/>
      <c r="D465" s="150"/>
      <c r="E465" s="150"/>
      <c r="F465" s="150"/>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s="12" customFormat="1" ht="14.25" customHeight="1">
      <c r="A466" s="146"/>
      <c r="B466" s="146"/>
      <c r="C466" s="146"/>
      <c r="D466" s="150"/>
      <c r="E466" s="150"/>
      <c r="F466" s="150"/>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s="12" customFormat="1" ht="14.25" customHeight="1">
      <c r="A467" s="146"/>
      <c r="B467" s="146"/>
      <c r="C467" s="146"/>
      <c r="D467" s="150"/>
      <c r="E467" s="150"/>
      <c r="F467" s="150"/>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s="12" customFormat="1" ht="14.25" customHeight="1">
      <c r="A468" s="146"/>
      <c r="B468" s="146"/>
      <c r="C468" s="146"/>
      <c r="D468" s="150"/>
      <c r="E468" s="150"/>
      <c r="F468" s="150"/>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s="12" customFormat="1" ht="14.25" customHeight="1">
      <c r="A469" s="146"/>
      <c r="B469" s="146"/>
      <c r="C469" s="146"/>
      <c r="D469" s="150"/>
      <c r="E469" s="150"/>
      <c r="F469" s="150"/>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s="12" customFormat="1" ht="14.25" customHeight="1">
      <c r="A470" s="146"/>
      <c r="B470" s="146"/>
      <c r="C470" s="146"/>
      <c r="D470" s="150"/>
      <c r="E470" s="150"/>
      <c r="F470" s="150"/>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s="12" customFormat="1" ht="14.25" customHeight="1">
      <c r="A471" s="146"/>
      <c r="B471" s="146"/>
      <c r="C471" s="146"/>
      <c r="D471" s="150"/>
      <c r="E471" s="150"/>
      <c r="F471" s="150"/>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s="12" customFormat="1" ht="14.25" customHeight="1">
      <c r="A472" s="146"/>
      <c r="B472" s="146"/>
      <c r="C472" s="146"/>
      <c r="D472" s="150"/>
      <c r="E472" s="150"/>
      <c r="F472" s="150"/>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s="12" customFormat="1" ht="14.25" customHeight="1">
      <c r="A473" s="146"/>
      <c r="B473" s="146"/>
      <c r="C473" s="146"/>
      <c r="D473" s="150"/>
      <c r="E473" s="150"/>
      <c r="F473" s="150"/>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s="12" customFormat="1" ht="14.25" customHeight="1">
      <c r="A474" s="146"/>
      <c r="B474" s="146"/>
      <c r="C474" s="146"/>
      <c r="D474" s="150"/>
      <c r="E474" s="150"/>
      <c r="F474" s="150"/>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s="12" customFormat="1" ht="14.25" customHeight="1">
      <c r="A475" s="146"/>
      <c r="B475" s="146"/>
      <c r="C475" s="146"/>
      <c r="D475" s="150"/>
      <c r="E475" s="150"/>
      <c r="F475" s="150"/>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s="12" customFormat="1" ht="14.25" customHeight="1">
      <c r="A476" s="146"/>
      <c r="B476" s="146"/>
      <c r="C476" s="146"/>
      <c r="D476" s="150"/>
      <c r="E476" s="150"/>
      <c r="F476" s="150"/>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s="12" customFormat="1" ht="14.25" customHeight="1">
      <c r="A477" s="146"/>
      <c r="B477" s="146"/>
      <c r="C477" s="146"/>
      <c r="D477" s="150"/>
      <c r="E477" s="150"/>
      <c r="F477" s="150"/>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s="12" customFormat="1" ht="14.25" customHeight="1">
      <c r="A478" s="146"/>
      <c r="B478" s="146"/>
      <c r="C478" s="146"/>
      <c r="D478" s="150"/>
      <c r="E478" s="150"/>
      <c r="F478" s="150"/>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s="12" customFormat="1" ht="14.25" customHeight="1">
      <c r="A479" s="146"/>
      <c r="B479" s="146"/>
      <c r="C479" s="146"/>
      <c r="D479" s="150"/>
      <c r="E479" s="150"/>
      <c r="F479" s="150"/>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s="12" customFormat="1" ht="14.25" customHeight="1">
      <c r="A480" s="146"/>
      <c r="B480" s="146"/>
      <c r="C480" s="146"/>
      <c r="D480" s="150"/>
      <c r="E480" s="150"/>
      <c r="F480" s="150"/>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s="12" customFormat="1" ht="14.25" customHeight="1">
      <c r="A481" s="146"/>
      <c r="B481" s="146"/>
      <c r="C481" s="146"/>
      <c r="D481" s="150"/>
      <c r="E481" s="150"/>
      <c r="F481" s="150"/>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s="12" customFormat="1" ht="14.25" customHeight="1">
      <c r="A482" s="146"/>
      <c r="B482" s="146"/>
      <c r="C482" s="146"/>
      <c r="D482" s="150"/>
      <c r="E482" s="150"/>
      <c r="F482" s="150"/>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s="12" customFormat="1" ht="14.25" customHeight="1">
      <c r="A483" s="146"/>
      <c r="B483" s="146"/>
      <c r="C483" s="146"/>
      <c r="D483" s="150"/>
      <c r="E483" s="150"/>
      <c r="F483" s="150"/>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s="12" customFormat="1" ht="14.25" customHeight="1">
      <c r="A484" s="146"/>
      <c r="B484" s="146"/>
      <c r="C484" s="146"/>
      <c r="D484" s="150"/>
      <c r="E484" s="150"/>
      <c r="F484" s="150"/>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s="12" customFormat="1" ht="14.25" customHeight="1">
      <c r="A485" s="146"/>
      <c r="B485" s="146"/>
      <c r="C485" s="146"/>
      <c r="D485" s="150"/>
      <c r="E485" s="150"/>
      <c r="F485" s="150"/>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s="12" customFormat="1" ht="14.25" customHeight="1">
      <c r="A486" s="146"/>
      <c r="B486" s="146"/>
      <c r="C486" s="146"/>
      <c r="D486" s="150"/>
      <c r="E486" s="150"/>
      <c r="F486" s="150"/>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s="12" customFormat="1" ht="14.25" customHeight="1">
      <c r="A487" s="146"/>
      <c r="B487" s="146"/>
      <c r="C487" s="146"/>
      <c r="D487" s="150"/>
      <c r="E487" s="150"/>
      <c r="F487" s="150"/>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s="12" customFormat="1" ht="14.25" customHeight="1">
      <c r="A488" s="146"/>
      <c r="B488" s="146"/>
      <c r="C488" s="146"/>
      <c r="D488" s="150"/>
      <c r="E488" s="150"/>
      <c r="F488" s="150"/>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s="12" customFormat="1" ht="14.25" customHeight="1">
      <c r="A489" s="146"/>
      <c r="B489" s="146"/>
      <c r="C489" s="146"/>
      <c r="D489" s="150"/>
      <c r="E489" s="150"/>
      <c r="F489" s="150"/>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s="12" customFormat="1" ht="14.25" customHeight="1">
      <c r="A490" s="146"/>
      <c r="B490" s="146"/>
      <c r="C490" s="146"/>
      <c r="D490" s="150"/>
      <c r="E490" s="150"/>
      <c r="F490" s="150"/>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s="12" customFormat="1" ht="14.25" customHeight="1">
      <c r="A491" s="146"/>
      <c r="B491" s="146"/>
      <c r="C491" s="146"/>
      <c r="D491" s="150"/>
      <c r="E491" s="150"/>
      <c r="F491" s="150"/>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s="12" customFormat="1" ht="14.25" customHeight="1">
      <c r="A492" s="146"/>
      <c r="B492" s="146"/>
      <c r="C492" s="146"/>
      <c r="D492" s="150"/>
      <c r="E492" s="150"/>
      <c r="F492" s="150"/>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s="12" customFormat="1" ht="14.25" customHeight="1">
      <c r="A493" s="146"/>
      <c r="B493" s="146"/>
      <c r="C493" s="146"/>
      <c r="D493" s="150"/>
      <c r="E493" s="150"/>
      <c r="F493" s="150"/>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s="12" customFormat="1" ht="14.25" customHeight="1">
      <c r="A494" s="146"/>
      <c r="B494" s="146"/>
      <c r="C494" s="146"/>
      <c r="D494" s="150"/>
      <c r="E494" s="150"/>
      <c r="F494" s="150"/>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s="12" customFormat="1" ht="14.25" customHeight="1">
      <c r="A495" s="146"/>
      <c r="B495" s="146"/>
      <c r="C495" s="146"/>
      <c r="D495" s="150"/>
      <c r="E495" s="150"/>
      <c r="F495" s="150"/>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s="12" customFormat="1" ht="14.25" customHeight="1">
      <c r="A496" s="146"/>
      <c r="B496" s="146"/>
      <c r="C496" s="146"/>
      <c r="D496" s="150"/>
      <c r="E496" s="150"/>
      <c r="F496" s="150"/>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s="12" customFormat="1" ht="14.25" customHeight="1">
      <c r="A497" s="146"/>
      <c r="B497" s="146"/>
      <c r="C497" s="146"/>
      <c r="D497" s="150"/>
      <c r="E497" s="150"/>
      <c r="F497" s="150"/>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s="12" customFormat="1" ht="14.25" customHeight="1">
      <c r="A498" s="146"/>
      <c r="B498" s="146"/>
      <c r="C498" s="146"/>
      <c r="D498" s="150"/>
      <c r="E498" s="150"/>
      <c r="F498" s="150"/>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s="12" customFormat="1" ht="14.25" customHeight="1">
      <c r="A499" s="146"/>
      <c r="B499" s="146"/>
      <c r="C499" s="146"/>
      <c r="D499" s="150"/>
      <c r="E499" s="150"/>
      <c r="F499" s="150"/>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s="12" customFormat="1" ht="14.25" customHeight="1">
      <c r="A500" s="146"/>
      <c r="B500" s="146"/>
      <c r="C500" s="146"/>
      <c r="D500" s="150"/>
      <c r="E500" s="150"/>
      <c r="F500" s="150"/>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s="12" customFormat="1" ht="14.25" customHeight="1">
      <c r="A501" s="146"/>
      <c r="B501" s="146"/>
      <c r="C501" s="146"/>
      <c r="D501" s="150"/>
      <c r="E501" s="150"/>
      <c r="F501" s="150"/>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s="12" customFormat="1" ht="14.25" customHeight="1">
      <c r="A502" s="146"/>
      <c r="B502" s="146"/>
      <c r="C502" s="146"/>
      <c r="D502" s="150"/>
      <c r="E502" s="150"/>
      <c r="F502" s="150"/>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s="12" customFormat="1" ht="14.25" customHeight="1">
      <c r="A503" s="146"/>
      <c r="B503" s="146"/>
      <c r="C503" s="146"/>
      <c r="D503" s="150"/>
      <c r="E503" s="150"/>
      <c r="F503" s="150"/>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s="12" customFormat="1" ht="14.25" customHeight="1">
      <c r="A504" s="146"/>
      <c r="B504" s="146"/>
      <c r="C504" s="146"/>
      <c r="D504" s="150"/>
      <c r="E504" s="150"/>
      <c r="F504" s="150"/>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s="12" customFormat="1" ht="14.25" customHeight="1">
      <c r="A505" s="146"/>
      <c r="B505" s="146"/>
      <c r="C505" s="146"/>
      <c r="D505" s="150"/>
      <c r="E505" s="150"/>
      <c r="F505" s="150"/>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s="12" customFormat="1" ht="14.25" customHeight="1">
      <c r="A506" s="146"/>
      <c r="B506" s="146"/>
      <c r="C506" s="146"/>
      <c r="D506" s="150"/>
      <c r="E506" s="150"/>
      <c r="F506" s="150"/>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s="12" customFormat="1" ht="14.25" customHeight="1">
      <c r="A507" s="146"/>
      <c r="B507" s="146"/>
      <c r="C507" s="146"/>
      <c r="D507" s="150"/>
      <c r="E507" s="150"/>
      <c r="F507" s="150"/>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s="12" customFormat="1" ht="14.25" customHeight="1">
      <c r="A508" s="146"/>
      <c r="B508" s="146"/>
      <c r="C508" s="146"/>
      <c r="D508" s="150"/>
      <c r="E508" s="150"/>
      <c r="F508" s="150"/>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s="12" customFormat="1" ht="14.25" customHeight="1">
      <c r="A509" s="146"/>
      <c r="B509" s="146"/>
      <c r="C509" s="146"/>
      <c r="D509" s="150"/>
      <c r="E509" s="150"/>
      <c r="F509" s="150"/>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s="12" customFormat="1" ht="14.25" customHeight="1">
      <c r="A510" s="146"/>
      <c r="B510" s="146"/>
      <c r="C510" s="146"/>
      <c r="D510" s="150"/>
      <c r="E510" s="150"/>
      <c r="F510" s="150"/>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s="12" customFormat="1" ht="14.25" customHeight="1">
      <c r="A511" s="146"/>
      <c r="B511" s="146"/>
      <c r="C511" s="146"/>
      <c r="D511" s="150"/>
      <c r="E511" s="150"/>
      <c r="F511" s="150"/>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s="12" customFormat="1" ht="14.25" customHeight="1">
      <c r="A512" s="146"/>
      <c r="B512" s="146"/>
      <c r="C512" s="146"/>
      <c r="D512" s="150"/>
      <c r="E512" s="150"/>
      <c r="F512" s="150"/>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s="12" customFormat="1" ht="14.25" customHeight="1">
      <c r="A513" s="146"/>
      <c r="B513" s="146"/>
      <c r="C513" s="146"/>
      <c r="D513" s="150"/>
      <c r="E513" s="150"/>
      <c r="F513" s="150"/>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s="12" customFormat="1" ht="14.25" customHeight="1">
      <c r="A514" s="146"/>
      <c r="B514" s="146"/>
      <c r="C514" s="146"/>
      <c r="D514" s="150"/>
      <c r="E514" s="150"/>
      <c r="F514" s="150"/>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s="12" customFormat="1" ht="14.25" customHeight="1">
      <c r="A515" s="146"/>
      <c r="B515" s="146"/>
      <c r="C515" s="146"/>
      <c r="D515" s="150"/>
      <c r="E515" s="150"/>
      <c r="F515" s="150"/>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s="12" customFormat="1" ht="14.25" customHeight="1">
      <c r="A516" s="146"/>
      <c r="B516" s="146"/>
      <c r="C516" s="146"/>
      <c r="D516" s="150"/>
      <c r="E516" s="150"/>
      <c r="F516" s="150"/>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s="12" customFormat="1" ht="14.25" customHeight="1">
      <c r="A517" s="146"/>
      <c r="B517" s="146"/>
      <c r="C517" s="146"/>
      <c r="D517" s="150"/>
      <c r="E517" s="150"/>
      <c r="F517" s="150"/>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s="12" customFormat="1" ht="14.25" customHeight="1">
      <c r="A518" s="146"/>
      <c r="B518" s="146"/>
      <c r="C518" s="146"/>
      <c r="D518" s="150"/>
      <c r="E518" s="150"/>
      <c r="F518" s="150"/>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s="12" customFormat="1" ht="14.25" customHeight="1">
      <c r="A519" s="146"/>
      <c r="B519" s="146"/>
      <c r="C519" s="146"/>
      <c r="D519" s="150"/>
      <c r="E519" s="150"/>
      <c r="F519" s="150"/>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s="12" customFormat="1" ht="14.25" customHeight="1">
      <c r="A520" s="146"/>
      <c r="B520" s="146"/>
      <c r="C520" s="146"/>
      <c r="D520" s="150"/>
      <c r="E520" s="150"/>
      <c r="F520" s="150"/>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s="12" customFormat="1" ht="14.25" customHeight="1">
      <c r="A521" s="146"/>
      <c r="B521" s="146"/>
      <c r="C521" s="146"/>
      <c r="D521" s="150"/>
      <c r="E521" s="150"/>
      <c r="F521" s="150"/>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s="12" customFormat="1" ht="14.25" customHeight="1">
      <c r="A522" s="146"/>
      <c r="B522" s="146"/>
      <c r="C522" s="146"/>
      <c r="D522" s="150"/>
      <c r="E522" s="150"/>
      <c r="F522" s="150"/>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s="12" customFormat="1" ht="14.25" customHeight="1">
      <c r="A523" s="146"/>
      <c r="B523" s="146"/>
      <c r="C523" s="146"/>
      <c r="D523" s="150"/>
      <c r="E523" s="150"/>
      <c r="F523" s="150"/>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s="12" customFormat="1" ht="14.25" customHeight="1">
      <c r="A524" s="146"/>
      <c r="B524" s="146"/>
      <c r="C524" s="146"/>
      <c r="D524" s="150"/>
      <c r="E524" s="150"/>
      <c r="F524" s="150"/>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s="12" customFormat="1" ht="14.25" customHeight="1">
      <c r="A525" s="146"/>
      <c r="B525" s="146"/>
      <c r="C525" s="146"/>
      <c r="D525" s="150"/>
      <c r="E525" s="150"/>
      <c r="F525" s="150"/>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s="12" customFormat="1" ht="14.25" customHeight="1">
      <c r="A526" s="146"/>
      <c r="B526" s="146"/>
      <c r="C526" s="146"/>
      <c r="D526" s="150"/>
      <c r="E526" s="150"/>
      <c r="F526" s="150"/>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s="12" customFormat="1" ht="14.25" customHeight="1">
      <c r="A527" s="146"/>
      <c r="B527" s="146"/>
      <c r="C527" s="146"/>
      <c r="D527" s="150"/>
      <c r="E527" s="150"/>
      <c r="F527" s="150"/>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s="12" customFormat="1" ht="14.25" customHeight="1">
      <c r="A528" s="146"/>
      <c r="B528" s="146"/>
      <c r="C528" s="146"/>
      <c r="D528" s="150"/>
      <c r="E528" s="150"/>
      <c r="F528" s="150"/>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s="12" customFormat="1" ht="14.25" customHeight="1">
      <c r="A529" s="146"/>
      <c r="B529" s="146"/>
      <c r="C529" s="146"/>
      <c r="D529" s="150"/>
      <c r="E529" s="150"/>
      <c r="F529" s="150"/>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s="12" customFormat="1" ht="14.25" customHeight="1">
      <c r="A530" s="146"/>
      <c r="B530" s="146"/>
      <c r="C530" s="146"/>
      <c r="D530" s="150"/>
      <c r="E530" s="150"/>
      <c r="F530" s="150"/>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s="12" customFormat="1" ht="14.25" customHeight="1">
      <c r="A531" s="146"/>
      <c r="B531" s="146"/>
      <c r="C531" s="146"/>
      <c r="D531" s="150"/>
      <c r="E531" s="150"/>
      <c r="F531" s="150"/>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s="12" customFormat="1" ht="14.25" customHeight="1">
      <c r="A532" s="146"/>
      <c r="B532" s="146"/>
      <c r="C532" s="146"/>
      <c r="D532" s="150"/>
      <c r="E532" s="150"/>
      <c r="F532" s="150"/>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s="12" customFormat="1" ht="14.25" customHeight="1">
      <c r="A533" s="146"/>
      <c r="B533" s="146"/>
      <c r="C533" s="146"/>
      <c r="D533" s="150"/>
      <c r="E533" s="150"/>
      <c r="F533" s="150"/>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s="12" customFormat="1" ht="14.25" customHeight="1">
      <c r="A534" s="146"/>
      <c r="B534" s="146"/>
      <c r="C534" s="146"/>
      <c r="D534" s="150"/>
      <c r="E534" s="150"/>
      <c r="F534" s="150"/>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s="12" customFormat="1" ht="14.25" customHeight="1">
      <c r="A535" s="146"/>
      <c r="B535" s="146"/>
      <c r="C535" s="146"/>
      <c r="D535" s="150"/>
      <c r="E535" s="150"/>
      <c r="F535" s="150"/>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s="12" customFormat="1" ht="14.25" customHeight="1">
      <c r="A536" s="146"/>
      <c r="B536" s="146"/>
      <c r="C536" s="146"/>
      <c r="D536" s="150"/>
      <c r="E536" s="150"/>
      <c r="F536" s="150"/>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s="12" customFormat="1" ht="14.25" customHeight="1">
      <c r="A537" s="146"/>
      <c r="B537" s="146"/>
      <c r="C537" s="146"/>
      <c r="D537" s="150"/>
      <c r="E537" s="150"/>
      <c r="F537" s="150"/>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s="12" customFormat="1" ht="14.25" customHeight="1">
      <c r="A538" s="146"/>
      <c r="B538" s="146"/>
      <c r="C538" s="146"/>
      <c r="D538" s="150"/>
      <c r="E538" s="150"/>
      <c r="F538" s="150"/>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s="12" customFormat="1" ht="14.25" customHeight="1">
      <c r="A539" s="146"/>
      <c r="B539" s="146"/>
      <c r="C539" s="146"/>
      <c r="D539" s="150"/>
      <c r="E539" s="150"/>
      <c r="F539" s="150"/>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s="12" customFormat="1" ht="14.25" customHeight="1">
      <c r="A540" s="146"/>
      <c r="B540" s="146"/>
      <c r="C540" s="146"/>
      <c r="D540" s="150"/>
      <c r="E540" s="150"/>
      <c r="F540" s="150"/>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s="12" customFormat="1" ht="14.25" customHeight="1">
      <c r="A541" s="146"/>
      <c r="B541" s="146"/>
      <c r="C541" s="146"/>
      <c r="D541" s="150"/>
      <c r="E541" s="150"/>
      <c r="F541" s="150"/>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s="12" customFormat="1" ht="14.25" customHeight="1">
      <c r="A542" s="146"/>
      <c r="B542" s="146"/>
      <c r="C542" s="146"/>
      <c r="D542" s="150"/>
      <c r="E542" s="150"/>
      <c r="F542" s="150"/>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s="12" customFormat="1" ht="14.25" customHeight="1">
      <c r="A543" s="146"/>
      <c r="B543" s="146"/>
      <c r="C543" s="146"/>
      <c r="D543" s="150"/>
      <c r="E543" s="150"/>
      <c r="F543" s="150"/>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s="12" customFormat="1" ht="14.25" customHeight="1">
      <c r="A544" s="146"/>
      <c r="B544" s="146"/>
      <c r="C544" s="146"/>
      <c r="D544" s="150"/>
      <c r="E544" s="150"/>
      <c r="F544" s="150"/>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s="12" customFormat="1" ht="14.25" customHeight="1">
      <c r="A545" s="146"/>
      <c r="B545" s="146"/>
      <c r="C545" s="146"/>
      <c r="D545" s="150"/>
      <c r="E545" s="150"/>
      <c r="F545" s="150"/>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s="12" customFormat="1" ht="14.25" customHeight="1">
      <c r="A546" s="146"/>
      <c r="B546" s="146"/>
      <c r="C546" s="146"/>
      <c r="D546" s="150"/>
      <c r="E546" s="150"/>
      <c r="F546" s="150"/>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s="12" customFormat="1" ht="14.25" customHeight="1">
      <c r="A547" s="146"/>
      <c r="B547" s="146"/>
      <c r="C547" s="146"/>
      <c r="D547" s="150"/>
      <c r="E547" s="150"/>
      <c r="F547" s="150"/>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s="12" customFormat="1" ht="14.25" customHeight="1">
      <c r="A548" s="146"/>
      <c r="B548" s="146"/>
      <c r="C548" s="146"/>
      <c r="D548" s="150"/>
      <c r="E548" s="150"/>
      <c r="F548" s="150"/>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s="12" customFormat="1" ht="14.25" customHeight="1">
      <c r="A549" s="146"/>
      <c r="B549" s="146"/>
      <c r="C549" s="146"/>
      <c r="D549" s="150"/>
      <c r="E549" s="150"/>
      <c r="F549" s="150"/>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s="12" customFormat="1" ht="14.25" customHeight="1">
      <c r="A550" s="146"/>
      <c r="B550" s="146"/>
      <c r="C550" s="146"/>
      <c r="D550" s="150"/>
      <c r="E550" s="150"/>
      <c r="F550" s="150"/>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s="12" customFormat="1" ht="14.25" customHeight="1">
      <c r="A551" s="146"/>
      <c r="B551" s="146"/>
      <c r="C551" s="146"/>
      <c r="D551" s="150"/>
      <c r="E551" s="150"/>
      <c r="F551" s="150"/>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s="12" customFormat="1" ht="14.25" customHeight="1">
      <c r="A552" s="146"/>
      <c r="B552" s="146"/>
      <c r="C552" s="146"/>
      <c r="D552" s="150"/>
      <c r="E552" s="150"/>
      <c r="F552" s="150"/>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s="12" customFormat="1" ht="14.25" customHeight="1">
      <c r="A553" s="146"/>
      <c r="B553" s="146"/>
      <c r="C553" s="146"/>
      <c r="D553" s="150"/>
      <c r="E553" s="150"/>
      <c r="F553" s="150"/>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s="12" customFormat="1" ht="14.25" customHeight="1">
      <c r="A554" s="146"/>
      <c r="B554" s="146"/>
      <c r="C554" s="146"/>
      <c r="D554" s="150"/>
      <c r="E554" s="150"/>
      <c r="F554" s="150"/>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s="12" customFormat="1" ht="14.25" customHeight="1">
      <c r="A555" s="146"/>
      <c r="B555" s="146"/>
      <c r="C555" s="146"/>
      <c r="D555" s="150"/>
      <c r="E555" s="150"/>
      <c r="F555" s="150"/>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s="12" customFormat="1" ht="14.25" customHeight="1">
      <c r="A556" s="146"/>
      <c r="B556" s="146"/>
      <c r="C556" s="146"/>
      <c r="D556" s="150"/>
      <c r="E556" s="150"/>
      <c r="F556" s="150"/>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s="12" customFormat="1" ht="14.25" customHeight="1">
      <c r="A557" s="146"/>
      <c r="B557" s="146"/>
      <c r="C557" s="146"/>
      <c r="D557" s="150"/>
      <c r="E557" s="150"/>
      <c r="F557" s="150"/>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s="12" customFormat="1" ht="14.25" customHeight="1">
      <c r="A558" s="146"/>
      <c r="B558" s="146"/>
      <c r="C558" s="146"/>
      <c r="D558" s="150"/>
      <c r="E558" s="150"/>
      <c r="F558" s="150"/>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s="12" customFormat="1" ht="14.25" customHeight="1">
      <c r="A559" s="146"/>
      <c r="B559" s="146"/>
      <c r="C559" s="146"/>
      <c r="D559" s="150"/>
      <c r="E559" s="150"/>
      <c r="F559" s="150"/>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s="12" customFormat="1" ht="14.25" customHeight="1">
      <c r="A560" s="146"/>
      <c r="B560" s="146"/>
      <c r="C560" s="146"/>
      <c r="D560" s="150"/>
      <c r="E560" s="150"/>
      <c r="F560" s="150"/>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s="12" customFormat="1" ht="14.25" customHeight="1">
      <c r="A561" s="146"/>
      <c r="B561" s="146"/>
      <c r="C561" s="146"/>
      <c r="D561" s="150"/>
      <c r="E561" s="150"/>
      <c r="F561" s="150"/>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s="12" customFormat="1" ht="14.25" customHeight="1">
      <c r="A562" s="146"/>
      <c r="B562" s="146"/>
      <c r="C562" s="146"/>
      <c r="D562" s="150"/>
      <c r="E562" s="150"/>
      <c r="F562" s="150"/>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s="12" customFormat="1" ht="14.25" customHeight="1">
      <c r="A563" s="146"/>
      <c r="B563" s="146"/>
      <c r="C563" s="146"/>
      <c r="D563" s="150"/>
      <c r="E563" s="150"/>
      <c r="F563" s="150"/>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s="12" customFormat="1" ht="14.25" customHeight="1">
      <c r="A564" s="146"/>
      <c r="B564" s="146"/>
      <c r="C564" s="146"/>
      <c r="D564" s="150"/>
      <c r="E564" s="150"/>
      <c r="F564" s="150"/>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s="12" customFormat="1" ht="14.25" customHeight="1">
      <c r="A565" s="146"/>
      <c r="B565" s="146"/>
      <c r="C565" s="146"/>
      <c r="D565" s="150"/>
      <c r="E565" s="150"/>
      <c r="F565" s="150"/>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s="12" customFormat="1" ht="14.25" customHeight="1">
      <c r="A566" s="146"/>
      <c r="B566" s="146"/>
      <c r="C566" s="146"/>
      <c r="D566" s="150"/>
      <c r="E566" s="150"/>
      <c r="F566" s="150"/>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s="12" customFormat="1" ht="14.25" customHeight="1">
      <c r="A567" s="146"/>
      <c r="B567" s="146"/>
      <c r="C567" s="146"/>
      <c r="D567" s="150"/>
      <c r="E567" s="150"/>
      <c r="F567" s="150"/>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s="12" customFormat="1" ht="14.25" customHeight="1">
      <c r="A568" s="146"/>
      <c r="B568" s="146"/>
      <c r="C568" s="146"/>
      <c r="D568" s="150"/>
      <c r="E568" s="150"/>
      <c r="F568" s="150"/>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s="12" customFormat="1" ht="14.25" customHeight="1">
      <c r="A569" s="146"/>
      <c r="B569" s="146"/>
      <c r="C569" s="146"/>
      <c r="D569" s="150"/>
      <c r="E569" s="150"/>
      <c r="F569" s="150"/>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s="12" customFormat="1" ht="14.25" customHeight="1">
      <c r="A570" s="146"/>
      <c r="B570" s="146"/>
      <c r="C570" s="146"/>
      <c r="D570" s="150"/>
      <c r="E570" s="150"/>
      <c r="F570" s="150"/>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s="12" customFormat="1" ht="14.25" customHeight="1">
      <c r="A571" s="146"/>
      <c r="B571" s="146"/>
      <c r="C571" s="146"/>
      <c r="D571" s="150"/>
      <c r="E571" s="150"/>
      <c r="F571" s="150"/>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s="12" customFormat="1" ht="14.25" customHeight="1">
      <c r="A572" s="146"/>
      <c r="B572" s="146"/>
      <c r="C572" s="146"/>
      <c r="D572" s="150"/>
      <c r="E572" s="150"/>
      <c r="F572" s="150"/>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s="12" customFormat="1" ht="14.25" customHeight="1">
      <c r="A573" s="146"/>
      <c r="B573" s="146"/>
      <c r="C573" s="146"/>
      <c r="D573" s="150"/>
      <c r="E573" s="150"/>
      <c r="F573" s="150"/>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s="12" customFormat="1" ht="14.25" customHeight="1">
      <c r="A574" s="146"/>
      <c r="B574" s="146"/>
      <c r="C574" s="146"/>
      <c r="D574" s="150"/>
      <c r="E574" s="150"/>
      <c r="F574" s="150"/>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s="12" customFormat="1" ht="14.25" customHeight="1">
      <c r="A575" s="146"/>
      <c r="B575" s="146"/>
      <c r="C575" s="146"/>
      <c r="D575" s="150"/>
      <c r="E575" s="150"/>
      <c r="F575" s="150"/>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s="12" customFormat="1" ht="14.25" customHeight="1">
      <c r="A576" s="146"/>
      <c r="B576" s="146"/>
      <c r="C576" s="146"/>
      <c r="D576" s="150"/>
      <c r="E576" s="150"/>
      <c r="F576" s="150"/>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s="12" customFormat="1" ht="14.25" customHeight="1">
      <c r="A577" s="146"/>
      <c r="B577" s="146"/>
      <c r="C577" s="146"/>
      <c r="D577" s="150"/>
      <c r="E577" s="150"/>
      <c r="F577" s="150"/>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s="12" customFormat="1" ht="14.25" customHeight="1">
      <c r="A578" s="146"/>
      <c r="B578" s="146"/>
      <c r="C578" s="146"/>
      <c r="D578" s="150"/>
      <c r="E578" s="150"/>
      <c r="F578" s="150"/>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s="12" customFormat="1" ht="14.25" customHeight="1">
      <c r="A579" s="146"/>
      <c r="B579" s="146"/>
      <c r="C579" s="146"/>
      <c r="D579" s="150"/>
      <c r="E579" s="150"/>
      <c r="F579" s="150"/>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s="12" customFormat="1" ht="14.25" customHeight="1">
      <c r="A580" s="146"/>
      <c r="B580" s="146"/>
      <c r="C580" s="146"/>
      <c r="D580" s="150"/>
      <c r="E580" s="150"/>
      <c r="F580" s="150"/>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s="12" customFormat="1" ht="14.25" customHeight="1">
      <c r="A581" s="146"/>
      <c r="B581" s="146"/>
      <c r="C581" s="146"/>
      <c r="D581" s="150"/>
      <c r="E581" s="150"/>
      <c r="F581" s="150"/>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s="12" customFormat="1" ht="14.25" customHeight="1">
      <c r="A582" s="146"/>
      <c r="B582" s="146"/>
      <c r="C582" s="146"/>
      <c r="D582" s="150"/>
      <c r="E582" s="150"/>
      <c r="F582" s="150"/>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s="12" customFormat="1" ht="14.25" customHeight="1">
      <c r="A583" s="146"/>
      <c r="B583" s="146"/>
      <c r="C583" s="146"/>
      <c r="D583" s="150"/>
      <c r="E583" s="150"/>
      <c r="F583" s="150"/>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s="12" customFormat="1" ht="14.25" customHeight="1">
      <c r="A584" s="146"/>
      <c r="B584" s="146"/>
      <c r="C584" s="146"/>
      <c r="D584" s="150"/>
      <c r="E584" s="150"/>
      <c r="F584" s="150"/>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s="12" customFormat="1" ht="14.25" customHeight="1">
      <c r="A585" s="146"/>
      <c r="B585" s="146"/>
      <c r="C585" s="146"/>
      <c r="D585" s="150"/>
      <c r="E585" s="150"/>
      <c r="F585" s="150"/>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s="12" customFormat="1" ht="14.25" customHeight="1">
      <c r="A586" s="146"/>
      <c r="B586" s="146"/>
      <c r="C586" s="146"/>
      <c r="D586" s="150"/>
      <c r="E586" s="150"/>
      <c r="F586" s="150"/>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s="12" customFormat="1" ht="14.25" customHeight="1">
      <c r="A587" s="146"/>
      <c r="B587" s="146"/>
      <c r="C587" s="146"/>
      <c r="D587" s="150"/>
      <c r="E587" s="150"/>
      <c r="F587" s="150"/>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s="12" customFormat="1" ht="14.25" customHeight="1">
      <c r="A588" s="146"/>
      <c r="B588" s="146"/>
      <c r="C588" s="146"/>
      <c r="D588" s="150"/>
      <c r="E588" s="150"/>
      <c r="F588" s="150"/>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s="12" customFormat="1" ht="14.25" customHeight="1">
      <c r="A589" s="146"/>
      <c r="B589" s="146"/>
      <c r="C589" s="146"/>
      <c r="D589" s="150"/>
      <c r="E589" s="150"/>
      <c r="F589" s="150"/>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s="12" customFormat="1" ht="14.25" customHeight="1">
      <c r="A590" s="146"/>
      <c r="B590" s="146"/>
      <c r="C590" s="146"/>
      <c r="D590" s="150"/>
      <c r="E590" s="150"/>
      <c r="F590" s="150"/>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s="12" customFormat="1" ht="14.25" customHeight="1">
      <c r="A591" s="146"/>
      <c r="B591" s="146"/>
      <c r="C591" s="146"/>
      <c r="D591" s="150"/>
      <c r="E591" s="150"/>
      <c r="F591" s="150"/>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s="12" customFormat="1" ht="14.25" customHeight="1">
      <c r="A592" s="146"/>
      <c r="B592" s="146"/>
      <c r="C592" s="146"/>
      <c r="D592" s="150"/>
      <c r="E592" s="150"/>
      <c r="F592" s="150"/>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s="12" customFormat="1" ht="14.25" customHeight="1">
      <c r="A593" s="146"/>
      <c r="B593" s="146"/>
      <c r="C593" s="146"/>
      <c r="D593" s="150"/>
      <c r="E593" s="150"/>
      <c r="F593" s="150"/>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s="12" customFormat="1" ht="14.25" customHeight="1">
      <c r="A594" s="146"/>
      <c r="B594" s="146"/>
      <c r="C594" s="146"/>
      <c r="D594" s="150"/>
      <c r="E594" s="150"/>
      <c r="F594" s="150"/>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s="12" customFormat="1" ht="14.25" customHeight="1">
      <c r="A595" s="146"/>
      <c r="B595" s="146"/>
      <c r="C595" s="146"/>
      <c r="D595" s="150"/>
      <c r="E595" s="150"/>
      <c r="F595" s="150"/>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s="12" customFormat="1" ht="14.25" customHeight="1">
      <c r="A596" s="146"/>
      <c r="B596" s="146"/>
      <c r="C596" s="146"/>
      <c r="D596" s="150"/>
      <c r="E596" s="150"/>
      <c r="F596" s="150"/>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s="12" customFormat="1" ht="14.25" customHeight="1">
      <c r="A597" s="146"/>
      <c r="B597" s="146"/>
      <c r="C597" s="146"/>
      <c r="D597" s="150"/>
      <c r="E597" s="150"/>
      <c r="F597" s="150"/>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s="12" customFormat="1" ht="14.25" customHeight="1">
      <c r="A598" s="146"/>
      <c r="B598" s="146"/>
      <c r="C598" s="146"/>
      <c r="D598" s="150"/>
      <c r="E598" s="150"/>
      <c r="F598" s="150"/>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s="12" customFormat="1" ht="14.25" customHeight="1">
      <c r="A599" s="146"/>
      <c r="B599" s="146"/>
      <c r="C599" s="146"/>
      <c r="D599" s="150"/>
      <c r="E599" s="150"/>
      <c r="F599" s="150"/>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s="12" customFormat="1" ht="14.25" customHeight="1">
      <c r="A600" s="146"/>
      <c r="B600" s="146"/>
      <c r="C600" s="146"/>
      <c r="D600" s="150"/>
      <c r="E600" s="150"/>
      <c r="F600" s="150"/>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s="12" customFormat="1" ht="14.25" customHeight="1">
      <c r="A601" s="146"/>
      <c r="B601" s="146"/>
      <c r="C601" s="146"/>
      <c r="D601" s="150"/>
      <c r="E601" s="150"/>
      <c r="F601" s="150"/>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s="12" customFormat="1" ht="14.25" customHeight="1">
      <c r="A602" s="146"/>
      <c r="B602" s="146"/>
      <c r="C602" s="146"/>
      <c r="D602" s="150"/>
      <c r="E602" s="150"/>
      <c r="F602" s="150"/>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s="12" customFormat="1" ht="14.25" customHeight="1">
      <c r="A603" s="146"/>
      <c r="B603" s="146"/>
      <c r="C603" s="146"/>
      <c r="D603" s="150"/>
      <c r="E603" s="150"/>
      <c r="F603" s="150"/>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s="12" customFormat="1" ht="14.25" customHeight="1">
      <c r="A604" s="146"/>
      <c r="B604" s="146"/>
      <c r="C604" s="146"/>
      <c r="D604" s="150"/>
      <c r="E604" s="150"/>
      <c r="F604" s="150"/>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s="12" customFormat="1" ht="14.25" customHeight="1">
      <c r="A605" s="146"/>
      <c r="B605" s="146"/>
      <c r="C605" s="146"/>
      <c r="D605" s="150"/>
      <c r="E605" s="150"/>
      <c r="F605" s="150"/>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s="12" customFormat="1" ht="14.25" customHeight="1">
      <c r="A606" s="146"/>
      <c r="B606" s="146"/>
      <c r="C606" s="146"/>
      <c r="D606" s="150"/>
      <c r="E606" s="150"/>
      <c r="F606" s="150"/>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s="12" customFormat="1" ht="14.25" customHeight="1">
      <c r="A607" s="146"/>
      <c r="B607" s="146"/>
      <c r="C607" s="146"/>
      <c r="D607" s="150"/>
      <c r="E607" s="150"/>
      <c r="F607" s="150"/>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s="12" customFormat="1" ht="14.25" customHeight="1">
      <c r="A608" s="146"/>
      <c r="B608" s="146"/>
      <c r="C608" s="146"/>
      <c r="D608" s="150"/>
      <c r="E608" s="150"/>
      <c r="F608" s="150"/>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s="12" customFormat="1" ht="14.25" customHeight="1">
      <c r="A609" s="146"/>
      <c r="B609" s="146"/>
      <c r="C609" s="146"/>
      <c r="D609" s="150"/>
      <c r="E609" s="150"/>
      <c r="F609" s="150"/>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s="12" customFormat="1" ht="14.25" customHeight="1">
      <c r="A610" s="146"/>
      <c r="B610" s="146"/>
      <c r="C610" s="146"/>
      <c r="D610" s="150"/>
      <c r="E610" s="150"/>
      <c r="F610" s="150"/>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s="12" customFormat="1" ht="14.25" customHeight="1">
      <c r="A611" s="146"/>
      <c r="B611" s="146"/>
      <c r="C611" s="146"/>
      <c r="D611" s="150"/>
      <c r="E611" s="150"/>
      <c r="F611" s="150"/>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s="12" customFormat="1" ht="14.25" customHeight="1">
      <c r="A612" s="146"/>
      <c r="B612" s="146"/>
      <c r="C612" s="146"/>
      <c r="D612" s="150"/>
      <c r="E612" s="150"/>
      <c r="F612" s="150"/>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s="12" customFormat="1" ht="14.25" customHeight="1">
      <c r="A613" s="146"/>
      <c r="B613" s="146"/>
      <c r="C613" s="146"/>
      <c r="D613" s="150"/>
      <c r="E613" s="150"/>
      <c r="F613" s="150"/>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s="12" customFormat="1" ht="14.25" customHeight="1">
      <c r="A614" s="146"/>
      <c r="B614" s="146"/>
      <c r="C614" s="146"/>
      <c r="D614" s="150"/>
      <c r="E614" s="150"/>
      <c r="F614" s="150"/>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s="12" customFormat="1" ht="14.25" customHeight="1">
      <c r="A615" s="146"/>
      <c r="B615" s="146"/>
      <c r="C615" s="146"/>
      <c r="D615" s="150"/>
      <c r="E615" s="150"/>
      <c r="F615" s="150"/>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s="12" customFormat="1" ht="14.25" customHeight="1">
      <c r="A616" s="146"/>
      <c r="B616" s="146"/>
      <c r="C616" s="146"/>
      <c r="D616" s="150"/>
      <c r="E616" s="150"/>
      <c r="F616" s="150"/>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s="12" customFormat="1" ht="14.25" customHeight="1">
      <c r="A617" s="146"/>
      <c r="B617" s="146"/>
      <c r="C617" s="146"/>
      <c r="D617" s="150"/>
      <c r="E617" s="150"/>
      <c r="F617" s="150"/>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s="12" customFormat="1" ht="14.25" customHeight="1">
      <c r="A618" s="146"/>
      <c r="B618" s="146"/>
      <c r="C618" s="146"/>
      <c r="D618" s="150"/>
      <c r="E618" s="150"/>
      <c r="F618" s="150"/>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s="12" customFormat="1" ht="14.25" customHeight="1">
      <c r="A619" s="146"/>
      <c r="B619" s="146"/>
      <c r="C619" s="146"/>
      <c r="D619" s="150"/>
      <c r="E619" s="150"/>
      <c r="F619" s="150"/>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s="12" customFormat="1" ht="14.25" customHeight="1">
      <c r="A620" s="146"/>
      <c r="B620" s="146"/>
      <c r="C620" s="146"/>
      <c r="D620" s="150"/>
      <c r="E620" s="150"/>
      <c r="F620" s="150"/>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s="12" customFormat="1" ht="14.25" customHeight="1">
      <c r="A621" s="146"/>
      <c r="B621" s="146"/>
      <c r="C621" s="146"/>
      <c r="D621" s="150"/>
      <c r="E621" s="150"/>
      <c r="F621" s="150"/>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s="12" customFormat="1" ht="14.25" customHeight="1">
      <c r="A622" s="146"/>
      <c r="B622" s="146"/>
      <c r="C622" s="146"/>
      <c r="D622" s="150"/>
      <c r="E622" s="150"/>
      <c r="F622" s="150"/>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s="12" customFormat="1" ht="14.25" customHeight="1">
      <c r="A623" s="146"/>
      <c r="B623" s="146"/>
      <c r="C623" s="146"/>
      <c r="D623" s="150"/>
      <c r="E623" s="150"/>
      <c r="F623" s="150"/>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s="12" customFormat="1" ht="14.25" customHeight="1">
      <c r="A624" s="146"/>
      <c r="B624" s="146"/>
      <c r="C624" s="146"/>
      <c r="D624" s="150"/>
      <c r="E624" s="150"/>
      <c r="F624" s="150"/>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s="12" customFormat="1" ht="14.25" customHeight="1">
      <c r="A625" s="146"/>
      <c r="B625" s="146"/>
      <c r="C625" s="146"/>
      <c r="D625" s="150"/>
      <c r="E625" s="150"/>
      <c r="F625" s="150"/>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s="12" customFormat="1" ht="14.25" customHeight="1">
      <c r="A626" s="146"/>
      <c r="B626" s="146"/>
      <c r="C626" s="146"/>
      <c r="D626" s="150"/>
      <c r="E626" s="150"/>
      <c r="F626" s="150"/>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s="12" customFormat="1" ht="14.25" customHeight="1">
      <c r="A627" s="146"/>
      <c r="B627" s="146"/>
      <c r="C627" s="146"/>
      <c r="D627" s="150"/>
      <c r="E627" s="150"/>
      <c r="F627" s="150"/>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s="12" customFormat="1" ht="14.25" customHeight="1">
      <c r="A628" s="146"/>
      <c r="B628" s="146"/>
      <c r="C628" s="146"/>
      <c r="D628" s="150"/>
      <c r="E628" s="150"/>
      <c r="F628" s="150"/>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s="12" customFormat="1" ht="14.25" customHeight="1">
      <c r="A629" s="146"/>
      <c r="B629" s="146"/>
      <c r="C629" s="146"/>
      <c r="D629" s="150"/>
      <c r="E629" s="150"/>
      <c r="F629" s="150"/>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s="12" customFormat="1" ht="14.25" customHeight="1">
      <c r="A630" s="146"/>
      <c r="B630" s="146"/>
      <c r="C630" s="146"/>
      <c r="D630" s="150"/>
      <c r="E630" s="150"/>
      <c r="F630" s="150"/>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s="12" customFormat="1" ht="14.25" customHeight="1">
      <c r="A631" s="146"/>
      <c r="B631" s="146"/>
      <c r="C631" s="146"/>
      <c r="D631" s="150"/>
      <c r="E631" s="150"/>
      <c r="F631" s="150"/>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s="12" customFormat="1" ht="14.25" customHeight="1">
      <c r="A632" s="146"/>
      <c r="B632" s="146"/>
      <c r="C632" s="146"/>
      <c r="D632" s="150"/>
      <c r="E632" s="150"/>
      <c r="F632" s="150"/>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s="12" customFormat="1" ht="14.25" customHeight="1">
      <c r="A633" s="146"/>
      <c r="B633" s="146"/>
      <c r="C633" s="146"/>
      <c r="D633" s="150"/>
      <c r="E633" s="150"/>
      <c r="F633" s="150"/>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s="12" customFormat="1" ht="14.25" customHeight="1">
      <c r="A634" s="146"/>
      <c r="B634" s="146"/>
      <c r="C634" s="146"/>
      <c r="D634" s="150"/>
      <c r="E634" s="150"/>
      <c r="F634" s="150"/>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s="12" customFormat="1" ht="14.25" customHeight="1">
      <c r="A635" s="146"/>
      <c r="B635" s="146"/>
      <c r="C635" s="146"/>
      <c r="D635" s="150"/>
      <c r="E635" s="150"/>
      <c r="F635" s="150"/>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s="12" customFormat="1" ht="14.25" customHeight="1">
      <c r="A636" s="146"/>
      <c r="B636" s="146"/>
      <c r="C636" s="146"/>
      <c r="D636" s="150"/>
      <c r="E636" s="150"/>
      <c r="F636" s="150"/>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s="12" customFormat="1" ht="14.25" customHeight="1">
      <c r="A637" s="146"/>
      <c r="B637" s="146"/>
      <c r="C637" s="146"/>
      <c r="D637" s="150"/>
      <c r="E637" s="150"/>
      <c r="F637" s="150"/>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s="12" customFormat="1" ht="14.25" customHeight="1">
      <c r="A638" s="146"/>
      <c r="B638" s="146"/>
      <c r="C638" s="146"/>
      <c r="D638" s="150"/>
      <c r="E638" s="150"/>
      <c r="F638" s="150"/>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s="12" customFormat="1" ht="14.25" customHeight="1">
      <c r="A639" s="146"/>
      <c r="B639" s="146"/>
      <c r="C639" s="146"/>
      <c r="D639" s="150"/>
      <c r="E639" s="150"/>
      <c r="F639" s="150"/>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s="12" customFormat="1" ht="14.25" customHeight="1">
      <c r="A640" s="146"/>
      <c r="B640" s="146"/>
      <c r="C640" s="146"/>
      <c r="D640" s="150"/>
      <c r="E640" s="150"/>
      <c r="F640" s="150"/>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s="12" customFormat="1" ht="14.25" customHeight="1">
      <c r="A641" s="146"/>
      <c r="B641" s="146"/>
      <c r="C641" s="146"/>
      <c r="D641" s="150"/>
      <c r="E641" s="150"/>
      <c r="F641" s="150"/>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s="12" customFormat="1" ht="14.25" customHeight="1">
      <c r="A642" s="146"/>
      <c r="B642" s="146"/>
      <c r="C642" s="146"/>
      <c r="D642" s="150"/>
      <c r="E642" s="150"/>
      <c r="F642" s="150"/>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s="12" customFormat="1" ht="14.25" customHeight="1">
      <c r="A643" s="146"/>
      <c r="B643" s="146"/>
      <c r="C643" s="146"/>
      <c r="D643" s="150"/>
      <c r="E643" s="150"/>
      <c r="F643" s="150"/>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s="12" customFormat="1" ht="14.25" customHeight="1">
      <c r="A644" s="146"/>
      <c r="B644" s="146"/>
      <c r="C644" s="146"/>
      <c r="D644" s="150"/>
      <c r="E644" s="150"/>
      <c r="F644" s="150"/>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s="12" customFormat="1" ht="14.25" customHeight="1">
      <c r="A645" s="146"/>
      <c r="B645" s="146"/>
      <c r="C645" s="146"/>
      <c r="D645" s="150"/>
      <c r="E645" s="150"/>
      <c r="F645" s="150"/>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s="12" customFormat="1" ht="14.25" customHeight="1">
      <c r="A646" s="146"/>
      <c r="B646" s="146"/>
      <c r="C646" s="146"/>
      <c r="D646" s="150"/>
      <c r="E646" s="150"/>
      <c r="F646" s="150"/>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s="12" customFormat="1" ht="14.25" customHeight="1">
      <c r="A647" s="146"/>
      <c r="B647" s="146"/>
      <c r="C647" s="146"/>
      <c r="D647" s="150"/>
      <c r="E647" s="150"/>
      <c r="F647" s="150"/>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s="12" customFormat="1" ht="14.25" customHeight="1">
      <c r="A648" s="146"/>
      <c r="B648" s="146"/>
      <c r="C648" s="146"/>
      <c r="D648" s="150"/>
      <c r="E648" s="150"/>
      <c r="F648" s="150"/>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s="12" customFormat="1" ht="14.25" customHeight="1">
      <c r="A649" s="146"/>
      <c r="B649" s="146"/>
      <c r="C649" s="146"/>
      <c r="D649" s="150"/>
      <c r="E649" s="150"/>
      <c r="F649" s="150"/>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s="12" customFormat="1" ht="14.25" customHeight="1">
      <c r="A650" s="146"/>
      <c r="B650" s="146"/>
      <c r="C650" s="146"/>
      <c r="D650" s="150"/>
      <c r="E650" s="150"/>
      <c r="F650" s="150"/>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s="12" customFormat="1" ht="14.25" customHeight="1">
      <c r="A651" s="146"/>
      <c r="B651" s="146"/>
      <c r="C651" s="146"/>
      <c r="D651" s="150"/>
      <c r="E651" s="150"/>
      <c r="F651" s="150"/>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s="12" customFormat="1" ht="14.25" customHeight="1">
      <c r="A652" s="146"/>
      <c r="B652" s="146"/>
      <c r="C652" s="146"/>
      <c r="D652" s="150"/>
      <c r="E652" s="150"/>
      <c r="F652" s="150"/>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s="12" customFormat="1" ht="14.25" customHeight="1">
      <c r="A653" s="146"/>
      <c r="B653" s="146"/>
      <c r="C653" s="146"/>
      <c r="D653" s="150"/>
      <c r="E653" s="150"/>
      <c r="F653" s="150"/>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s="12" customFormat="1" ht="14.25" customHeight="1">
      <c r="A654" s="146"/>
      <c r="B654" s="146"/>
      <c r="C654" s="146"/>
      <c r="D654" s="150"/>
      <c r="E654" s="150"/>
      <c r="F654" s="150"/>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s="12" customFormat="1" ht="14.25" customHeight="1">
      <c r="A655" s="146"/>
      <c r="B655" s="146"/>
      <c r="C655" s="146"/>
      <c r="D655" s="150"/>
      <c r="E655" s="150"/>
      <c r="F655" s="150"/>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s="12" customFormat="1" ht="14.25" customHeight="1">
      <c r="A656" s="146"/>
      <c r="B656" s="146"/>
      <c r="C656" s="146"/>
      <c r="D656" s="150"/>
      <c r="E656" s="150"/>
      <c r="F656" s="150"/>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s="12" customFormat="1" ht="14.25" customHeight="1">
      <c r="A657" s="146"/>
      <c r="B657" s="146"/>
      <c r="C657" s="146"/>
      <c r="D657" s="150"/>
      <c r="E657" s="150"/>
      <c r="F657" s="150"/>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s="12" customFormat="1" ht="14.25" customHeight="1">
      <c r="A658" s="146"/>
      <c r="B658" s="146"/>
      <c r="C658" s="146"/>
      <c r="D658" s="150"/>
      <c r="E658" s="150"/>
      <c r="F658" s="150"/>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s="12" customFormat="1" ht="14.25" customHeight="1">
      <c r="A659" s="146"/>
      <c r="B659" s="146"/>
      <c r="C659" s="146"/>
      <c r="D659" s="150"/>
      <c r="E659" s="150"/>
      <c r="F659" s="150"/>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s="12" customFormat="1" ht="14.25" customHeight="1">
      <c r="A660" s="146"/>
      <c r="B660" s="146"/>
      <c r="C660" s="146"/>
      <c r="D660" s="150"/>
      <c r="E660" s="150"/>
      <c r="F660" s="150"/>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s="12" customFormat="1" ht="14.25" customHeight="1">
      <c r="A661" s="146"/>
      <c r="B661" s="146"/>
      <c r="C661" s="146"/>
      <c r="D661" s="150"/>
      <c r="E661" s="150"/>
      <c r="F661" s="150"/>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s="12" customFormat="1" ht="14.25" customHeight="1">
      <c r="A662" s="146"/>
      <c r="B662" s="146"/>
      <c r="C662" s="146"/>
      <c r="D662" s="150"/>
      <c r="E662" s="150"/>
      <c r="F662" s="150"/>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s="12" customFormat="1" ht="14.25" customHeight="1">
      <c r="A663" s="146"/>
      <c r="B663" s="146"/>
      <c r="C663" s="146"/>
      <c r="D663" s="150"/>
      <c r="E663" s="150"/>
      <c r="F663" s="150"/>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s="12" customFormat="1" ht="14.25" customHeight="1">
      <c r="A664" s="146"/>
      <c r="B664" s="146"/>
      <c r="C664" s="146"/>
      <c r="D664" s="150"/>
      <c r="E664" s="150"/>
      <c r="F664" s="150"/>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s="12" customFormat="1" ht="14.25" customHeight="1">
      <c r="A665" s="146"/>
      <c r="B665" s="146"/>
      <c r="C665" s="146"/>
      <c r="D665" s="150"/>
      <c r="E665" s="150"/>
      <c r="F665" s="150"/>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s="12" customFormat="1" ht="14.25" customHeight="1">
      <c r="A666" s="146"/>
      <c r="B666" s="146"/>
      <c r="C666" s="146"/>
      <c r="D666" s="150"/>
      <c r="E666" s="150"/>
      <c r="F666" s="150"/>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s="12" customFormat="1" ht="14.25" customHeight="1">
      <c r="A667" s="146"/>
      <c r="B667" s="146"/>
      <c r="C667" s="146"/>
      <c r="D667" s="150"/>
      <c r="E667" s="150"/>
      <c r="F667" s="150"/>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s="12" customFormat="1" ht="14.25" customHeight="1">
      <c r="A668" s="146"/>
      <c r="B668" s="146"/>
      <c r="C668" s="146"/>
      <c r="D668" s="150"/>
      <c r="E668" s="150"/>
      <c r="F668" s="150"/>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s="12" customFormat="1" ht="14.25" customHeight="1">
      <c r="A669" s="146"/>
      <c r="B669" s="146"/>
      <c r="C669" s="146"/>
      <c r="D669" s="150"/>
      <c r="E669" s="150"/>
      <c r="F669" s="150"/>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s="12" customFormat="1" ht="14.25" customHeight="1">
      <c r="A670" s="146"/>
      <c r="B670" s="146"/>
      <c r="C670" s="146"/>
      <c r="D670" s="150"/>
      <c r="E670" s="150"/>
      <c r="F670" s="150"/>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s="12" customFormat="1" ht="14.25" customHeight="1">
      <c r="A671" s="146"/>
      <c r="B671" s="146"/>
      <c r="C671" s="146"/>
      <c r="D671" s="150"/>
      <c r="E671" s="150"/>
      <c r="F671" s="150"/>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s="12" customFormat="1" ht="14.25" customHeight="1">
      <c r="A672" s="146"/>
      <c r="B672" s="146"/>
      <c r="C672" s="146"/>
      <c r="D672" s="150"/>
      <c r="E672" s="150"/>
      <c r="F672" s="150"/>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s="12" customFormat="1" ht="14.25" customHeight="1">
      <c r="A673" s="146"/>
      <c r="B673" s="146"/>
      <c r="C673" s="146"/>
      <c r="D673" s="150"/>
      <c r="E673" s="150"/>
      <c r="F673" s="150"/>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s="12" customFormat="1" ht="14.25" customHeight="1">
      <c r="A674" s="146"/>
      <c r="B674" s="146"/>
      <c r="C674" s="146"/>
      <c r="D674" s="150"/>
      <c r="E674" s="150"/>
      <c r="F674" s="150"/>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s="12" customFormat="1" ht="14.25" customHeight="1">
      <c r="A675" s="146"/>
      <c r="B675" s="146"/>
      <c r="C675" s="146"/>
      <c r="D675" s="150"/>
      <c r="E675" s="150"/>
      <c r="F675" s="150"/>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s="12" customFormat="1" ht="14.25" customHeight="1">
      <c r="A676" s="146"/>
      <c r="B676" s="146"/>
      <c r="C676" s="146"/>
      <c r="D676" s="150"/>
      <c r="E676" s="150"/>
      <c r="F676" s="150"/>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s="12" customFormat="1" ht="14.25" customHeight="1">
      <c r="A677" s="146"/>
      <c r="B677" s="146"/>
      <c r="C677" s="146"/>
      <c r="D677" s="150"/>
      <c r="E677" s="150"/>
      <c r="F677" s="150"/>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s="12" customFormat="1" ht="14.25" customHeight="1">
      <c r="A678" s="146"/>
      <c r="B678" s="146"/>
      <c r="C678" s="146"/>
      <c r="D678" s="150"/>
      <c r="E678" s="150"/>
      <c r="F678" s="150"/>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s="12" customFormat="1" ht="14.25" customHeight="1">
      <c r="A679" s="146"/>
      <c r="B679" s="146"/>
      <c r="C679" s="146"/>
      <c r="D679" s="150"/>
      <c r="E679" s="150"/>
      <c r="F679" s="150"/>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s="12" customFormat="1" ht="14.25" customHeight="1">
      <c r="A680" s="146"/>
      <c r="B680" s="146"/>
      <c r="C680" s="146"/>
      <c r="D680" s="150"/>
      <c r="E680" s="150"/>
      <c r="F680" s="150"/>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s="12" customFormat="1" ht="14.25" customHeight="1">
      <c r="A681" s="146"/>
      <c r="B681" s="146"/>
      <c r="C681" s="146"/>
      <c r="D681" s="150"/>
      <c r="E681" s="150"/>
      <c r="F681" s="150"/>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s="12" customFormat="1" ht="14.25" customHeight="1">
      <c r="A682" s="146"/>
      <c r="B682" s="146"/>
      <c r="C682" s="146"/>
      <c r="D682" s="150"/>
      <c r="E682" s="150"/>
      <c r="F682" s="150"/>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s="12" customFormat="1" ht="14.25" customHeight="1">
      <c r="A683" s="146"/>
      <c r="B683" s="146"/>
      <c r="C683" s="146"/>
      <c r="D683" s="150"/>
      <c r="E683" s="150"/>
      <c r="F683" s="150"/>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s="12" customFormat="1" ht="14.25" customHeight="1">
      <c r="A684" s="146"/>
      <c r="B684" s="146"/>
      <c r="C684" s="146"/>
      <c r="D684" s="150"/>
      <c r="E684" s="150"/>
      <c r="F684" s="150"/>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s="12" customFormat="1" ht="14.25" customHeight="1">
      <c r="A685" s="146"/>
      <c r="B685" s="146"/>
      <c r="C685" s="146"/>
      <c r="D685" s="150"/>
      <c r="E685" s="150"/>
      <c r="F685" s="150"/>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s="12" customFormat="1" ht="14.25" customHeight="1">
      <c r="A686" s="146"/>
      <c r="B686" s="146"/>
      <c r="C686" s="146"/>
      <c r="D686" s="150"/>
      <c r="E686" s="150"/>
      <c r="F686" s="150"/>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s="12" customFormat="1" ht="14.25" customHeight="1">
      <c r="A687" s="146"/>
      <c r="B687" s="146"/>
      <c r="C687" s="146"/>
      <c r="D687" s="150"/>
      <c r="E687" s="150"/>
      <c r="F687" s="150"/>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s="12" customFormat="1" ht="14.25" customHeight="1">
      <c r="A688" s="146"/>
      <c r="B688" s="146"/>
      <c r="C688" s="146"/>
      <c r="D688" s="150"/>
      <c r="E688" s="150"/>
      <c r="F688" s="150"/>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s="12" customFormat="1" ht="14.25" customHeight="1">
      <c r="A689" s="146"/>
      <c r="B689" s="146"/>
      <c r="C689" s="146"/>
      <c r="D689" s="150"/>
      <c r="E689" s="150"/>
      <c r="F689" s="150"/>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s="12" customFormat="1" ht="14.25" customHeight="1">
      <c r="A690" s="146"/>
      <c r="B690" s="146"/>
      <c r="C690" s="146"/>
      <c r="D690" s="150"/>
      <c r="E690" s="150"/>
      <c r="F690" s="150"/>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s="12" customFormat="1" ht="14.25" customHeight="1">
      <c r="A691" s="146"/>
      <c r="B691" s="146"/>
      <c r="C691" s="146"/>
      <c r="D691" s="150"/>
      <c r="E691" s="150"/>
      <c r="F691" s="150"/>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s="12" customFormat="1" ht="14.25" customHeight="1">
      <c r="A692" s="146"/>
      <c r="B692" s="146"/>
      <c r="C692" s="146"/>
      <c r="D692" s="150"/>
      <c r="E692" s="150"/>
      <c r="F692" s="150"/>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s="12" customFormat="1" ht="14.25" customHeight="1">
      <c r="A693" s="146"/>
      <c r="B693" s="146"/>
      <c r="C693" s="146"/>
      <c r="D693" s="150"/>
      <c r="E693" s="150"/>
      <c r="F693" s="150"/>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s="12" customFormat="1" ht="14.25" customHeight="1">
      <c r="A694" s="146"/>
      <c r="B694" s="146"/>
      <c r="C694" s="146"/>
      <c r="D694" s="150"/>
      <c r="E694" s="150"/>
      <c r="F694" s="150"/>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s="12" customFormat="1" ht="14.25" customHeight="1">
      <c r="A695" s="146"/>
      <c r="B695" s="146"/>
      <c r="C695" s="146"/>
      <c r="D695" s="150"/>
      <c r="E695" s="150"/>
      <c r="F695" s="150"/>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s="12" customFormat="1" ht="14.25" customHeight="1">
      <c r="A696" s="146"/>
      <c r="B696" s="146"/>
      <c r="C696" s="146"/>
      <c r="D696" s="150"/>
      <c r="E696" s="150"/>
      <c r="F696" s="150"/>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s="12" customFormat="1" ht="14.25" customHeight="1">
      <c r="A697" s="146"/>
      <c r="B697" s="146"/>
      <c r="C697" s="146"/>
      <c r="D697" s="150"/>
      <c r="E697" s="150"/>
      <c r="F697" s="150"/>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s="12" customFormat="1" ht="14.25" customHeight="1">
      <c r="A698" s="146"/>
      <c r="B698" s="146"/>
      <c r="C698" s="146"/>
      <c r="D698" s="150"/>
      <c r="E698" s="150"/>
      <c r="F698" s="150"/>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s="12" customFormat="1" ht="14.25" customHeight="1">
      <c r="A699" s="146"/>
      <c r="B699" s="146"/>
      <c r="C699" s="146"/>
      <c r="D699" s="150"/>
      <c r="E699" s="150"/>
      <c r="F699" s="150"/>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s="12" customFormat="1" ht="14.25" customHeight="1">
      <c r="A700" s="146"/>
      <c r="B700" s="146"/>
      <c r="C700" s="146"/>
      <c r="D700" s="150"/>
      <c r="E700" s="150"/>
      <c r="F700" s="150"/>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s="12" customFormat="1" ht="14.25" customHeight="1">
      <c r="A701" s="146"/>
      <c r="B701" s="146"/>
      <c r="C701" s="146"/>
      <c r="D701" s="150"/>
      <c r="E701" s="150"/>
      <c r="F701" s="150"/>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s="12" customFormat="1" ht="14.25" customHeight="1">
      <c r="A702" s="146"/>
      <c r="B702" s="146"/>
      <c r="C702" s="146"/>
      <c r="D702" s="150"/>
      <c r="E702" s="150"/>
      <c r="F702" s="150"/>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s="12" customFormat="1" ht="14.25" customHeight="1">
      <c r="A703" s="146"/>
      <c r="B703" s="146"/>
      <c r="C703" s="146"/>
      <c r="D703" s="150"/>
      <c r="E703" s="150"/>
      <c r="F703" s="150"/>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s="12" customFormat="1" ht="14.25" customHeight="1">
      <c r="A704" s="146"/>
      <c r="B704" s="146"/>
      <c r="C704" s="146"/>
      <c r="D704" s="150"/>
      <c r="E704" s="150"/>
      <c r="F704" s="150"/>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s="12" customFormat="1" ht="14.25" customHeight="1">
      <c r="A705" s="146"/>
      <c r="B705" s="146"/>
      <c r="C705" s="146"/>
      <c r="D705" s="150"/>
      <c r="E705" s="150"/>
      <c r="F705" s="150"/>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s="12" customFormat="1" ht="14.25" customHeight="1">
      <c r="A706" s="146"/>
      <c r="B706" s="146"/>
      <c r="C706" s="146"/>
      <c r="D706" s="150"/>
      <c r="E706" s="150"/>
      <c r="F706" s="150"/>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s="12" customFormat="1" ht="14.25" customHeight="1">
      <c r="A707" s="146"/>
      <c r="B707" s="146"/>
      <c r="C707" s="146"/>
      <c r="D707" s="150"/>
      <c r="E707" s="150"/>
      <c r="F707" s="150"/>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s="12" customFormat="1" ht="14.25" customHeight="1">
      <c r="A708" s="146"/>
      <c r="B708" s="146"/>
      <c r="C708" s="146"/>
      <c r="D708" s="150"/>
      <c r="E708" s="150"/>
      <c r="F708" s="150"/>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s="12" customFormat="1" ht="14.25" customHeight="1">
      <c r="A709" s="146"/>
      <c r="B709" s="146"/>
      <c r="C709" s="146"/>
      <c r="D709" s="150"/>
      <c r="E709" s="150"/>
      <c r="F709" s="150"/>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s="12" customFormat="1" ht="14.25" customHeight="1">
      <c r="A710" s="146"/>
      <c r="B710" s="146"/>
      <c r="C710" s="146"/>
      <c r="D710" s="150"/>
      <c r="E710" s="150"/>
      <c r="F710" s="150"/>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s="12" customFormat="1" ht="14.25" customHeight="1">
      <c r="A711" s="146"/>
      <c r="B711" s="146"/>
      <c r="C711" s="146"/>
      <c r="D711" s="150"/>
      <c r="E711" s="150"/>
      <c r="F711" s="150"/>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s="12" customFormat="1" ht="14.25" customHeight="1">
      <c r="A712" s="146"/>
      <c r="B712" s="146"/>
      <c r="C712" s="146"/>
      <c r="D712" s="150"/>
      <c r="E712" s="150"/>
      <c r="F712" s="150"/>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s="12" customFormat="1" ht="14.25" customHeight="1">
      <c r="A713" s="146"/>
      <c r="B713" s="146"/>
      <c r="C713" s="146"/>
      <c r="D713" s="150"/>
      <c r="E713" s="150"/>
      <c r="F713" s="150"/>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s="12" customFormat="1" ht="14.25" customHeight="1">
      <c r="A714" s="146"/>
      <c r="B714" s="146"/>
      <c r="C714" s="146"/>
      <c r="D714" s="150"/>
      <c r="E714" s="150"/>
      <c r="F714" s="150"/>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s="12" customFormat="1" ht="14.25" customHeight="1">
      <c r="A715" s="146"/>
      <c r="B715" s="146"/>
      <c r="C715" s="146"/>
      <c r="D715" s="150"/>
      <c r="E715" s="150"/>
      <c r="F715" s="150"/>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s="12" customFormat="1" ht="14.25" customHeight="1">
      <c r="A716" s="146"/>
      <c r="B716" s="146"/>
      <c r="C716" s="146"/>
      <c r="D716" s="150"/>
      <c r="E716" s="150"/>
      <c r="F716" s="150"/>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s="12" customFormat="1" ht="14.25" customHeight="1">
      <c r="A717" s="146"/>
      <c r="B717" s="146"/>
      <c r="C717" s="146"/>
      <c r="D717" s="150"/>
      <c r="E717" s="150"/>
      <c r="F717" s="150"/>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s="12" customFormat="1" ht="14.25" customHeight="1">
      <c r="A718" s="146"/>
      <c r="B718" s="146"/>
      <c r="C718" s="146"/>
      <c r="D718" s="150"/>
      <c r="E718" s="150"/>
      <c r="F718" s="150"/>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s="12" customFormat="1" ht="14.25" customHeight="1">
      <c r="A719" s="146"/>
      <c r="B719" s="146"/>
      <c r="C719" s="146"/>
      <c r="D719" s="150"/>
      <c r="E719" s="150"/>
      <c r="F719" s="150"/>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s="12" customFormat="1" ht="14.25" customHeight="1">
      <c r="A720" s="146"/>
      <c r="B720" s="146"/>
      <c r="C720" s="146"/>
      <c r="D720" s="150"/>
      <c r="E720" s="150"/>
      <c r="F720" s="150"/>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s="12" customFormat="1" ht="14.25" customHeight="1">
      <c r="A721" s="146"/>
      <c r="B721" s="146"/>
      <c r="C721" s="146"/>
      <c r="D721" s="150"/>
      <c r="E721" s="150"/>
      <c r="F721" s="150"/>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s="12" customFormat="1" ht="14.25" customHeight="1">
      <c r="A722" s="146"/>
      <c r="B722" s="146"/>
      <c r="C722" s="146"/>
      <c r="D722" s="150"/>
      <c r="E722" s="150"/>
      <c r="F722" s="150"/>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s="12" customFormat="1" ht="14.25" customHeight="1">
      <c r="A723" s="146"/>
      <c r="B723" s="146"/>
      <c r="C723" s="146"/>
      <c r="D723" s="150"/>
      <c r="E723" s="150"/>
      <c r="F723" s="150"/>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s="12" customFormat="1" ht="14.25" customHeight="1">
      <c r="A724" s="146"/>
      <c r="B724" s="146"/>
      <c r="C724" s="146"/>
      <c r="D724" s="150"/>
      <c r="E724" s="150"/>
      <c r="F724" s="150"/>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s="12" customFormat="1" ht="14.25" customHeight="1">
      <c r="A725" s="146"/>
      <c r="B725" s="146"/>
      <c r="C725" s="146"/>
      <c r="D725" s="150"/>
      <c r="E725" s="150"/>
      <c r="F725" s="150"/>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s="12" customFormat="1" ht="14.25" customHeight="1">
      <c r="A726" s="146"/>
      <c r="B726" s="146"/>
      <c r="C726" s="146"/>
      <c r="D726" s="150"/>
      <c r="E726" s="150"/>
      <c r="F726" s="150"/>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s="12" customFormat="1" ht="14.25" customHeight="1">
      <c r="A727" s="146"/>
      <c r="B727" s="146"/>
      <c r="C727" s="146"/>
      <c r="D727" s="150"/>
      <c r="E727" s="150"/>
      <c r="F727" s="150"/>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s="12" customFormat="1" ht="14.25" customHeight="1">
      <c r="A728" s="146"/>
      <c r="B728" s="146"/>
      <c r="C728" s="146"/>
      <c r="D728" s="150"/>
      <c r="E728" s="150"/>
      <c r="F728" s="150"/>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s="12" customFormat="1" ht="14.25" customHeight="1">
      <c r="A729" s="146"/>
      <c r="B729" s="146"/>
      <c r="C729" s="146"/>
      <c r="D729" s="150"/>
      <c r="E729" s="150"/>
      <c r="F729" s="150"/>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s="12" customFormat="1" ht="14.25" customHeight="1">
      <c r="A730" s="146"/>
      <c r="B730" s="146"/>
      <c r="C730" s="146"/>
      <c r="D730" s="150"/>
      <c r="E730" s="150"/>
      <c r="F730" s="150"/>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s="12" customFormat="1" ht="14.25" customHeight="1">
      <c r="A731" s="146"/>
      <c r="B731" s="146"/>
      <c r="C731" s="146"/>
      <c r="D731" s="150"/>
      <c r="E731" s="150"/>
      <c r="F731" s="150"/>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s="12" customFormat="1" ht="14.25" customHeight="1">
      <c r="A732" s="146"/>
      <c r="B732" s="146"/>
      <c r="C732" s="146"/>
      <c r="D732" s="150"/>
      <c r="E732" s="150"/>
      <c r="F732" s="150"/>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s="12" customFormat="1" ht="14.25" customHeight="1">
      <c r="A733" s="146"/>
      <c r="B733" s="146"/>
      <c r="C733" s="146"/>
      <c r="D733" s="150"/>
      <c r="E733" s="150"/>
      <c r="F733" s="150"/>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s="12" customFormat="1" ht="14.25" customHeight="1">
      <c r="A734" s="146"/>
      <c r="B734" s="146"/>
      <c r="C734" s="146"/>
      <c r="D734" s="150"/>
      <c r="E734" s="150"/>
      <c r="F734" s="150"/>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s="12" customFormat="1" ht="14.25" customHeight="1">
      <c r="A735" s="146"/>
      <c r="B735" s="146"/>
      <c r="C735" s="146"/>
      <c r="D735" s="150"/>
      <c r="E735" s="150"/>
      <c r="F735" s="150"/>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s="12" customFormat="1" ht="14.25" customHeight="1">
      <c r="A736" s="146"/>
      <c r="B736" s="146"/>
      <c r="C736" s="146"/>
      <c r="D736" s="150"/>
      <c r="E736" s="150"/>
      <c r="F736" s="150"/>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s="12" customFormat="1" ht="14.25" customHeight="1">
      <c r="A737" s="146"/>
      <c r="B737" s="146"/>
      <c r="C737" s="146"/>
      <c r="D737" s="150"/>
      <c r="E737" s="150"/>
      <c r="F737" s="150"/>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s="12" customFormat="1" ht="14.25" customHeight="1">
      <c r="A738" s="146"/>
      <c r="B738" s="146"/>
      <c r="C738" s="146"/>
      <c r="D738" s="150"/>
      <c r="E738" s="150"/>
      <c r="F738" s="150"/>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s="12" customFormat="1" ht="14.25" customHeight="1">
      <c r="A739" s="146"/>
      <c r="B739" s="146"/>
      <c r="C739" s="146"/>
      <c r="D739" s="150"/>
      <c r="E739" s="150"/>
      <c r="F739" s="150"/>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s="12" customFormat="1" ht="14.25" customHeight="1">
      <c r="A740" s="146"/>
      <c r="B740" s="146"/>
      <c r="C740" s="146"/>
      <c r="D740" s="150"/>
      <c r="E740" s="150"/>
      <c r="F740" s="150"/>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s="12" customFormat="1" ht="14.25" customHeight="1">
      <c r="A741" s="146"/>
      <c r="B741" s="146"/>
      <c r="C741" s="146"/>
      <c r="D741" s="150"/>
      <c r="E741" s="150"/>
      <c r="F741" s="150"/>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s="12" customFormat="1" ht="14.25" customHeight="1">
      <c r="A742" s="146"/>
      <c r="B742" s="146"/>
      <c r="C742" s="146"/>
      <c r="D742" s="150"/>
      <c r="E742" s="150"/>
      <c r="F742" s="150"/>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s="12" customFormat="1" ht="14.25" customHeight="1">
      <c r="A743" s="146"/>
      <c r="B743" s="146"/>
      <c r="C743" s="146"/>
      <c r="D743" s="150"/>
      <c r="E743" s="150"/>
      <c r="F743" s="150"/>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s="12" customFormat="1" ht="14.25" customHeight="1">
      <c r="A744" s="146"/>
      <c r="B744" s="146"/>
      <c r="C744" s="146"/>
      <c r="D744" s="150"/>
      <c r="E744" s="150"/>
      <c r="F744" s="150"/>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s="12" customFormat="1" ht="14.25" customHeight="1">
      <c r="A745" s="146"/>
      <c r="B745" s="146"/>
      <c r="C745" s="146"/>
      <c r="D745" s="150"/>
      <c r="E745" s="150"/>
      <c r="F745" s="150"/>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s="12" customFormat="1" ht="14.25" customHeight="1">
      <c r="A746" s="146"/>
      <c r="B746" s="146"/>
      <c r="C746" s="146"/>
      <c r="D746" s="150"/>
      <c r="E746" s="150"/>
      <c r="F746" s="150"/>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s="12" customFormat="1" ht="14.25" customHeight="1">
      <c r="A747" s="146"/>
      <c r="B747" s="146"/>
      <c r="C747" s="146"/>
      <c r="D747" s="150"/>
      <c r="E747" s="150"/>
      <c r="F747" s="150"/>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s="12" customFormat="1" ht="14.25" customHeight="1">
      <c r="A748" s="146"/>
      <c r="B748" s="146"/>
      <c r="C748" s="146"/>
      <c r="D748" s="150"/>
      <c r="E748" s="150"/>
      <c r="F748" s="150"/>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s="12" customFormat="1" ht="14.25" customHeight="1">
      <c r="A749" s="146"/>
      <c r="B749" s="146"/>
      <c r="C749" s="146"/>
      <c r="D749" s="150"/>
      <c r="E749" s="150"/>
      <c r="F749" s="150"/>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s="12" customFormat="1" ht="14.25" customHeight="1">
      <c r="A750" s="146"/>
      <c r="B750" s="146"/>
      <c r="C750" s="146"/>
      <c r="D750" s="150"/>
      <c r="E750" s="150"/>
      <c r="F750" s="150"/>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s="12" customFormat="1" ht="14.25" customHeight="1">
      <c r="A751" s="146"/>
      <c r="B751" s="146"/>
      <c r="C751" s="146"/>
      <c r="D751" s="150"/>
      <c r="E751" s="150"/>
      <c r="F751" s="150"/>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s="12" customFormat="1" ht="14.25" customHeight="1">
      <c r="A752" s="146"/>
      <c r="B752" s="146"/>
      <c r="C752" s="146"/>
      <c r="D752" s="150"/>
      <c r="E752" s="150"/>
      <c r="F752" s="150"/>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s="12" customFormat="1" ht="14.25" customHeight="1">
      <c r="A753" s="146"/>
      <c r="B753" s="146"/>
      <c r="C753" s="146"/>
      <c r="D753" s="150"/>
      <c r="E753" s="150"/>
      <c r="F753" s="150"/>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s="12" customFormat="1" ht="14.25" customHeight="1">
      <c r="A754" s="146"/>
      <c r="B754" s="146"/>
      <c r="C754" s="146"/>
      <c r="D754" s="150"/>
      <c r="E754" s="150"/>
      <c r="F754" s="150"/>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s="12" customFormat="1" ht="14.25" customHeight="1">
      <c r="A755" s="146"/>
      <c r="B755" s="146"/>
      <c r="C755" s="146"/>
      <c r="D755" s="150"/>
      <c r="E755" s="150"/>
      <c r="F755" s="150"/>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s="12" customFormat="1" ht="14.25" customHeight="1">
      <c r="A756" s="146"/>
      <c r="B756" s="146"/>
      <c r="C756" s="146"/>
      <c r="D756" s="150"/>
      <c r="E756" s="150"/>
      <c r="F756" s="150"/>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s="12" customFormat="1" ht="14.25" customHeight="1">
      <c r="A757" s="146"/>
      <c r="B757" s="146"/>
      <c r="C757" s="146"/>
      <c r="D757" s="150"/>
      <c r="E757" s="150"/>
      <c r="F757" s="150"/>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s="12" customFormat="1" ht="14.25" customHeight="1">
      <c r="A758" s="146"/>
      <c r="B758" s="146"/>
      <c r="C758" s="146"/>
      <c r="D758" s="150"/>
      <c r="E758" s="150"/>
      <c r="F758" s="150"/>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s="12" customFormat="1" ht="14.25" customHeight="1">
      <c r="A759" s="146"/>
      <c r="B759" s="146"/>
      <c r="C759" s="146"/>
      <c r="D759" s="150"/>
      <c r="E759" s="150"/>
      <c r="F759" s="150"/>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s="12" customFormat="1" ht="14.25" customHeight="1">
      <c r="A760" s="146"/>
      <c r="B760" s="146"/>
      <c r="C760" s="146"/>
      <c r="D760" s="150"/>
      <c r="E760" s="150"/>
      <c r="F760" s="150"/>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s="12" customFormat="1" ht="14.25" customHeight="1">
      <c r="A761" s="146"/>
      <c r="B761" s="146"/>
      <c r="C761" s="146"/>
      <c r="D761" s="150"/>
      <c r="E761" s="150"/>
      <c r="F761" s="150"/>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s="12" customFormat="1" ht="14.25" customHeight="1">
      <c r="A762" s="146"/>
      <c r="B762" s="146"/>
      <c r="C762" s="146"/>
      <c r="D762" s="150"/>
      <c r="E762" s="150"/>
      <c r="F762" s="150"/>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s="12" customFormat="1" ht="14.25" customHeight="1">
      <c r="A763" s="146"/>
      <c r="B763" s="146"/>
      <c r="C763" s="146"/>
      <c r="D763" s="150"/>
      <c r="E763" s="150"/>
      <c r="F763" s="150"/>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s="12" customFormat="1" ht="14.25" customHeight="1">
      <c r="A764" s="146"/>
      <c r="B764" s="146"/>
      <c r="C764" s="146"/>
      <c r="D764" s="150"/>
      <c r="E764" s="150"/>
      <c r="F764" s="150"/>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s="12" customFormat="1" ht="14.25" customHeight="1">
      <c r="A765" s="146"/>
      <c r="B765" s="146"/>
      <c r="C765" s="146"/>
      <c r="D765" s="150"/>
      <c r="E765" s="150"/>
      <c r="F765" s="150"/>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s="12" customFormat="1" ht="14.25" customHeight="1">
      <c r="A766" s="146"/>
      <c r="B766" s="146"/>
      <c r="C766" s="146"/>
      <c r="D766" s="150"/>
      <c r="E766" s="150"/>
      <c r="F766" s="150"/>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s="12" customFormat="1" ht="14.25" customHeight="1">
      <c r="A767" s="146"/>
      <c r="B767" s="146"/>
      <c r="C767" s="146"/>
      <c r="D767" s="150"/>
      <c r="E767" s="150"/>
      <c r="F767" s="150"/>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s="12" customFormat="1" ht="14.25" customHeight="1">
      <c r="A768" s="146"/>
      <c r="B768" s="146"/>
      <c r="C768" s="146"/>
      <c r="D768" s="150"/>
      <c r="E768" s="150"/>
      <c r="F768" s="150"/>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s="12" customFormat="1" ht="14.25" customHeight="1">
      <c r="A769" s="146"/>
      <c r="B769" s="146"/>
      <c r="C769" s="146"/>
      <c r="D769" s="150"/>
      <c r="E769" s="150"/>
      <c r="F769" s="150"/>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s="12" customFormat="1" ht="14.25" customHeight="1">
      <c r="A770" s="146"/>
      <c r="B770" s="146"/>
      <c r="C770" s="146"/>
      <c r="D770" s="150"/>
      <c r="E770" s="150"/>
      <c r="F770" s="150"/>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s="12" customFormat="1" ht="14.25" customHeight="1">
      <c r="A771" s="146"/>
      <c r="B771" s="146"/>
      <c r="C771" s="146"/>
      <c r="D771" s="150"/>
      <c r="E771" s="150"/>
      <c r="F771" s="150"/>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s="12" customFormat="1" ht="14.25" customHeight="1">
      <c r="A772" s="146"/>
      <c r="B772" s="146"/>
      <c r="C772" s="146"/>
      <c r="D772" s="150"/>
      <c r="E772" s="150"/>
      <c r="F772" s="150"/>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s="12" customFormat="1" ht="14.25" customHeight="1">
      <c r="A773" s="146"/>
      <c r="B773" s="146"/>
      <c r="C773" s="146"/>
      <c r="D773" s="150"/>
      <c r="E773" s="150"/>
      <c r="F773" s="150"/>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s="12" customFormat="1" ht="14.25" customHeight="1">
      <c r="A774" s="146"/>
      <c r="B774" s="146"/>
      <c r="C774" s="146"/>
      <c r="D774" s="150"/>
      <c r="E774" s="150"/>
      <c r="F774" s="150"/>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s="12" customFormat="1" ht="14.25" customHeight="1">
      <c r="A775" s="146"/>
      <c r="B775" s="146"/>
      <c r="C775" s="146"/>
      <c r="D775" s="150"/>
      <c r="E775" s="150"/>
      <c r="F775" s="150"/>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s="12" customFormat="1" ht="14.25" customHeight="1">
      <c r="A776" s="146"/>
      <c r="B776" s="146"/>
      <c r="C776" s="146"/>
      <c r="D776" s="150"/>
      <c r="E776" s="150"/>
      <c r="F776" s="150"/>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s="12" customFormat="1" ht="14.25" customHeight="1">
      <c r="A777" s="146"/>
      <c r="B777" s="146"/>
      <c r="C777" s="146"/>
      <c r="D777" s="150"/>
      <c r="E777" s="150"/>
      <c r="F777" s="150"/>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s="12" customFormat="1" ht="14.25" customHeight="1">
      <c r="A778" s="146"/>
      <c r="B778" s="146"/>
      <c r="C778" s="146"/>
      <c r="D778" s="150"/>
      <c r="E778" s="150"/>
      <c r="F778" s="150"/>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s="12" customFormat="1" ht="14.25" customHeight="1">
      <c r="A779" s="146"/>
      <c r="B779" s="146"/>
      <c r="C779" s="146"/>
      <c r="D779" s="150"/>
      <c r="E779" s="150"/>
      <c r="F779" s="150"/>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s="12" customFormat="1" ht="14.25" customHeight="1">
      <c r="A780" s="146"/>
      <c r="B780" s="146"/>
      <c r="C780" s="146"/>
      <c r="D780" s="150"/>
      <c r="E780" s="150"/>
      <c r="F780" s="150"/>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s="12" customFormat="1" ht="14.25" customHeight="1">
      <c r="A781" s="146"/>
      <c r="B781" s="146"/>
      <c r="C781" s="146"/>
      <c r="D781" s="150"/>
      <c r="E781" s="150"/>
      <c r="F781" s="150"/>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s="12" customFormat="1" ht="14.25" customHeight="1">
      <c r="A782" s="146"/>
      <c r="B782" s="146"/>
      <c r="C782" s="146"/>
      <c r="D782" s="150"/>
      <c r="E782" s="150"/>
      <c r="F782" s="150"/>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s="12" customFormat="1" ht="14.25" customHeight="1">
      <c r="A783" s="146"/>
      <c r="B783" s="146"/>
      <c r="C783" s="146"/>
      <c r="D783" s="150"/>
      <c r="E783" s="150"/>
      <c r="F783" s="150"/>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s="12" customFormat="1" ht="14.25" customHeight="1">
      <c r="A784" s="146"/>
      <c r="B784" s="146"/>
      <c r="C784" s="146"/>
      <c r="D784" s="150"/>
      <c r="E784" s="150"/>
      <c r="F784" s="150"/>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s="12" customFormat="1" ht="14.25" customHeight="1">
      <c r="A785" s="146"/>
      <c r="B785" s="146"/>
      <c r="C785" s="146"/>
      <c r="D785" s="150"/>
      <c r="E785" s="150"/>
      <c r="F785" s="150"/>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s="12" customFormat="1" ht="14.25" customHeight="1">
      <c r="A786" s="146"/>
      <c r="B786" s="146"/>
      <c r="C786" s="146"/>
      <c r="D786" s="150"/>
      <c r="E786" s="150"/>
      <c r="F786" s="150"/>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s="12" customFormat="1" ht="14.25" customHeight="1">
      <c r="A787" s="146"/>
      <c r="B787" s="146"/>
      <c r="C787" s="146"/>
      <c r="D787" s="150"/>
      <c r="E787" s="150"/>
      <c r="F787" s="150"/>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s="12" customFormat="1" ht="14.25" customHeight="1">
      <c r="A788" s="146"/>
      <c r="B788" s="146"/>
      <c r="C788" s="146"/>
      <c r="D788" s="150"/>
      <c r="E788" s="150"/>
      <c r="F788" s="150"/>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s="12" customFormat="1" ht="14.25" customHeight="1">
      <c r="A789" s="146"/>
      <c r="B789" s="146"/>
      <c r="C789" s="146"/>
      <c r="D789" s="150"/>
      <c r="E789" s="150"/>
      <c r="F789" s="150"/>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s="12" customFormat="1" ht="14.25" customHeight="1">
      <c r="A790" s="146"/>
      <c r="B790" s="146"/>
      <c r="C790" s="146"/>
      <c r="D790" s="150"/>
      <c r="E790" s="150"/>
      <c r="F790" s="150"/>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s="12" customFormat="1" ht="14.25" customHeight="1">
      <c r="A791" s="146"/>
      <c r="B791" s="146"/>
      <c r="C791" s="146"/>
      <c r="D791" s="150"/>
      <c r="E791" s="150"/>
      <c r="F791" s="150"/>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s="12" customFormat="1" ht="14.25" customHeight="1">
      <c r="A792" s="146"/>
      <c r="B792" s="146"/>
      <c r="C792" s="146"/>
      <c r="D792" s="150"/>
      <c r="E792" s="150"/>
      <c r="F792" s="150"/>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s="12" customFormat="1" ht="14.25" customHeight="1">
      <c r="A793" s="146"/>
      <c r="B793" s="146"/>
      <c r="C793" s="146"/>
      <c r="D793" s="150"/>
      <c r="E793" s="150"/>
      <c r="F793" s="150"/>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s="12" customFormat="1" ht="14.25" customHeight="1">
      <c r="A794" s="146"/>
      <c r="B794" s="146"/>
      <c r="C794" s="146"/>
      <c r="D794" s="150"/>
      <c r="E794" s="150"/>
      <c r="F794" s="150"/>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s="12" customFormat="1" ht="14.25" customHeight="1">
      <c r="A795" s="146"/>
      <c r="B795" s="146"/>
      <c r="C795" s="146"/>
      <c r="D795" s="150"/>
      <c r="E795" s="150"/>
      <c r="F795" s="150"/>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s="12" customFormat="1" ht="14.25" customHeight="1">
      <c r="A796" s="146"/>
      <c r="B796" s="146"/>
      <c r="C796" s="146"/>
      <c r="D796" s="150"/>
      <c r="E796" s="150"/>
      <c r="F796" s="150"/>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s="12" customFormat="1" ht="14.25" customHeight="1">
      <c r="A797" s="146"/>
      <c r="B797" s="146"/>
      <c r="C797" s="146"/>
      <c r="D797" s="150"/>
      <c r="E797" s="150"/>
      <c r="F797" s="150"/>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s="12" customFormat="1" ht="14.25" customHeight="1">
      <c r="A798" s="146"/>
      <c r="B798" s="146"/>
      <c r="C798" s="146"/>
      <c r="D798" s="150"/>
      <c r="E798" s="150"/>
      <c r="F798" s="150"/>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s="12" customFormat="1" ht="14.25" customHeight="1">
      <c r="A799" s="146"/>
      <c r="B799" s="146"/>
      <c r="C799" s="146"/>
      <c r="D799" s="150"/>
      <c r="E799" s="150"/>
      <c r="F799" s="150"/>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s="12" customFormat="1" ht="14.25" customHeight="1">
      <c r="A800" s="146"/>
      <c r="B800" s="146"/>
      <c r="C800" s="146"/>
      <c r="D800" s="150"/>
      <c r="E800" s="150"/>
      <c r="F800" s="150"/>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s="12" customFormat="1" ht="14.25" customHeight="1">
      <c r="A801" s="146"/>
      <c r="B801" s="146"/>
      <c r="C801" s="146"/>
      <c r="D801" s="150"/>
      <c r="E801" s="150"/>
      <c r="F801" s="150"/>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s="12" customFormat="1" ht="14.25" customHeight="1">
      <c r="A802" s="146"/>
      <c r="B802" s="146"/>
      <c r="C802" s="146"/>
      <c r="D802" s="150"/>
      <c r="E802" s="150"/>
      <c r="F802" s="150"/>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s="12" customFormat="1" ht="14.25" customHeight="1">
      <c r="A803" s="146"/>
      <c r="B803" s="146"/>
      <c r="C803" s="146"/>
      <c r="D803" s="150"/>
      <c r="E803" s="150"/>
      <c r="F803" s="150"/>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s="12" customFormat="1" ht="14.25" customHeight="1">
      <c r="A804" s="146"/>
      <c r="B804" s="146"/>
      <c r="C804" s="146"/>
      <c r="D804" s="150"/>
      <c r="E804" s="150"/>
      <c r="F804" s="150"/>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s="12" customFormat="1" ht="14.25" customHeight="1">
      <c r="A805" s="146"/>
      <c r="B805" s="146"/>
      <c r="C805" s="146"/>
      <c r="D805" s="150"/>
      <c r="E805" s="150"/>
      <c r="F805" s="150"/>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s="12" customFormat="1" ht="14.25" customHeight="1">
      <c r="A806" s="146"/>
      <c r="B806" s="146"/>
      <c r="C806" s="146"/>
      <c r="D806" s="150"/>
      <c r="E806" s="150"/>
      <c r="F806" s="150"/>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s="12" customFormat="1" ht="14.25" customHeight="1">
      <c r="A807" s="146"/>
      <c r="B807" s="146"/>
      <c r="C807" s="146"/>
      <c r="D807" s="150"/>
      <c r="E807" s="150"/>
      <c r="F807" s="150"/>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s="12" customFormat="1" ht="14.25" customHeight="1">
      <c r="A808" s="146"/>
      <c r="B808" s="146"/>
      <c r="C808" s="146"/>
      <c r="D808" s="150"/>
      <c r="E808" s="150"/>
      <c r="F808" s="150"/>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s="12" customFormat="1" ht="14.25" customHeight="1">
      <c r="A809" s="146"/>
      <c r="B809" s="146"/>
      <c r="C809" s="146"/>
      <c r="D809" s="150"/>
      <c r="E809" s="150"/>
      <c r="F809" s="150"/>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s="12" customFormat="1" ht="14.25" customHeight="1">
      <c r="A810" s="146"/>
      <c r="B810" s="146"/>
      <c r="C810" s="146"/>
      <c r="D810" s="150"/>
      <c r="E810" s="150"/>
      <c r="F810" s="150"/>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s="12" customFormat="1" ht="14.25" customHeight="1">
      <c r="A811" s="146"/>
      <c r="B811" s="146"/>
      <c r="C811" s="146"/>
      <c r="D811" s="150"/>
      <c r="E811" s="150"/>
      <c r="F811" s="150"/>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s="12" customFormat="1" ht="14.25" customHeight="1">
      <c r="A812" s="146"/>
      <c r="B812" s="146"/>
      <c r="C812" s="146"/>
      <c r="D812" s="150"/>
      <c r="E812" s="150"/>
      <c r="F812" s="150"/>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s="12" customFormat="1" ht="14.25" customHeight="1">
      <c r="A813" s="146"/>
      <c r="B813" s="146"/>
      <c r="C813" s="146"/>
      <c r="D813" s="150"/>
      <c r="E813" s="150"/>
      <c r="F813" s="150"/>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s="12" customFormat="1" ht="14.25" customHeight="1">
      <c r="A814" s="146"/>
      <c r="B814" s="146"/>
      <c r="C814" s="146"/>
      <c r="D814" s="150"/>
      <c r="E814" s="150"/>
      <c r="F814" s="150"/>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s="12" customFormat="1" ht="14.25" customHeight="1">
      <c r="A815" s="146"/>
      <c r="B815" s="146"/>
      <c r="C815" s="146"/>
      <c r="D815" s="150"/>
      <c r="E815" s="150"/>
      <c r="F815" s="150"/>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s="12" customFormat="1" ht="14.25" customHeight="1">
      <c r="A816" s="146"/>
      <c r="B816" s="146"/>
      <c r="C816" s="146"/>
      <c r="D816" s="150"/>
      <c r="E816" s="150"/>
      <c r="F816" s="150"/>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s="12" customFormat="1" ht="14.25" customHeight="1">
      <c r="A817" s="146"/>
      <c r="B817" s="146"/>
      <c r="C817" s="146"/>
      <c r="D817" s="150"/>
      <c r="E817" s="150"/>
      <c r="F817" s="150"/>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s="12" customFormat="1" ht="14.25" customHeight="1">
      <c r="A818" s="146"/>
      <c r="B818" s="146"/>
      <c r="C818" s="146"/>
      <c r="D818" s="150"/>
      <c r="E818" s="150"/>
      <c r="F818" s="150"/>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s="12" customFormat="1" ht="14.25" customHeight="1">
      <c r="A819" s="146"/>
      <c r="B819" s="146"/>
      <c r="C819" s="146"/>
      <c r="D819" s="150"/>
      <c r="E819" s="150"/>
      <c r="F819" s="150"/>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s="12" customFormat="1" ht="14.25" customHeight="1">
      <c r="A820" s="146"/>
      <c r="B820" s="146"/>
      <c r="C820" s="146"/>
      <c r="D820" s="150"/>
      <c r="E820" s="150"/>
      <c r="F820" s="150"/>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s="12" customFormat="1" ht="14.25" customHeight="1">
      <c r="A821" s="146"/>
      <c r="B821" s="146"/>
      <c r="C821" s="146"/>
      <c r="D821" s="150"/>
      <c r="E821" s="150"/>
      <c r="F821" s="150"/>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s="12" customFormat="1" ht="14.25" customHeight="1">
      <c r="A822" s="146"/>
      <c r="B822" s="146"/>
      <c r="C822" s="146"/>
      <c r="D822" s="150"/>
      <c r="E822" s="150"/>
      <c r="F822" s="150"/>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s="12" customFormat="1" ht="14.25" customHeight="1">
      <c r="A823" s="146"/>
      <c r="B823" s="146"/>
      <c r="C823" s="146"/>
      <c r="D823" s="150"/>
      <c r="E823" s="150"/>
      <c r="F823" s="150"/>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s="12" customFormat="1" ht="14.25" customHeight="1">
      <c r="A824" s="146"/>
      <c r="B824" s="146"/>
      <c r="C824" s="146"/>
      <c r="D824" s="150"/>
      <c r="E824" s="150"/>
      <c r="F824" s="150"/>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s="12" customFormat="1" ht="14.25" customHeight="1">
      <c r="A825" s="146"/>
      <c r="B825" s="146"/>
      <c r="C825" s="146"/>
      <c r="D825" s="150"/>
      <c r="E825" s="150"/>
      <c r="F825" s="150"/>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s="12" customFormat="1" ht="14.25" customHeight="1">
      <c r="A826" s="146"/>
      <c r="B826" s="146"/>
      <c r="C826" s="146"/>
      <c r="D826" s="150"/>
      <c r="E826" s="150"/>
      <c r="F826" s="150"/>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s="12" customFormat="1" ht="14.25" customHeight="1">
      <c r="A827" s="146"/>
      <c r="B827" s="146"/>
      <c r="C827" s="146"/>
      <c r="D827" s="150"/>
      <c r="E827" s="150"/>
      <c r="F827" s="150"/>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s="12" customFormat="1" ht="14.25" customHeight="1">
      <c r="A828" s="146"/>
      <c r="B828" s="146"/>
      <c r="C828" s="146"/>
      <c r="D828" s="150"/>
      <c r="E828" s="150"/>
      <c r="F828" s="150"/>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s="12" customFormat="1" ht="14.25" customHeight="1">
      <c r="A829" s="146"/>
      <c r="B829" s="146"/>
      <c r="C829" s="146"/>
      <c r="D829" s="150"/>
      <c r="E829" s="150"/>
      <c r="F829" s="150"/>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s="12" customFormat="1" ht="14.25" customHeight="1">
      <c r="A830" s="146"/>
      <c r="B830" s="146"/>
      <c r="C830" s="146"/>
      <c r="D830" s="150"/>
      <c r="E830" s="150"/>
      <c r="F830" s="150"/>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s="12" customFormat="1" ht="14.25" customHeight="1">
      <c r="A831" s="146"/>
      <c r="B831" s="146"/>
      <c r="C831" s="146"/>
      <c r="D831" s="150"/>
      <c r="E831" s="150"/>
      <c r="F831" s="150"/>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s="12" customFormat="1" ht="14.25" customHeight="1">
      <c r="A832" s="146"/>
      <c r="B832" s="146"/>
      <c r="C832" s="146"/>
      <c r="D832" s="150"/>
      <c r="E832" s="150"/>
      <c r="F832" s="150"/>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s="12" customFormat="1" ht="14.25" customHeight="1">
      <c r="A833" s="146"/>
      <c r="B833" s="146"/>
      <c r="C833" s="146"/>
      <c r="D833" s="150"/>
      <c r="E833" s="150"/>
      <c r="F833" s="150"/>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s="12" customFormat="1" ht="14.25" customHeight="1">
      <c r="A834" s="146"/>
      <c r="B834" s="146"/>
      <c r="C834" s="146"/>
      <c r="D834" s="150"/>
      <c r="E834" s="150"/>
      <c r="F834" s="150"/>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s="12" customFormat="1" ht="15" customHeight="1">
      <c r="A835" s="146"/>
      <c r="B835" s="146"/>
      <c r="C835" s="146"/>
      <c r="D835" s="150"/>
      <c r="E835" s="150"/>
      <c r="F835" s="150"/>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s="12" customFormat="1" ht="15" customHeight="1">
      <c r="A836" s="146"/>
      <c r="B836" s="146"/>
      <c r="C836" s="146"/>
      <c r="D836" s="150"/>
      <c r="E836" s="150"/>
      <c r="F836" s="150"/>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s="12" customFormat="1" ht="15" customHeight="1">
      <c r="A837" s="146"/>
      <c r="B837" s="146"/>
      <c r="C837" s="146"/>
      <c r="D837" s="150"/>
      <c r="E837" s="150"/>
      <c r="F837" s="150"/>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s="12" customFormat="1" ht="15" customHeight="1">
      <c r="A838" s="146"/>
      <c r="B838" s="146"/>
      <c r="C838" s="146"/>
      <c r="D838" s="150"/>
      <c r="E838" s="150"/>
      <c r="F838" s="150"/>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s="12" customFormat="1" ht="15" customHeight="1">
      <c r="A839" s="146"/>
      <c r="B839" s="146"/>
      <c r="C839" s="146"/>
      <c r="D839" s="150"/>
      <c r="E839" s="150"/>
      <c r="F839" s="150"/>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s="12" customFormat="1" ht="15" customHeight="1">
      <c r="A840" s="146"/>
      <c r="B840" s="146"/>
      <c r="C840" s="146"/>
      <c r="D840" s="150"/>
      <c r="E840" s="150"/>
      <c r="F840" s="150"/>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s="12" customFormat="1" ht="15" customHeight="1">
      <c r="A841" s="146"/>
      <c r="B841" s="146"/>
      <c r="C841" s="146"/>
      <c r="D841" s="150"/>
      <c r="E841" s="150"/>
      <c r="F841" s="150"/>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s="12" customFormat="1" ht="15" customHeight="1">
      <c r="A842" s="146"/>
      <c r="B842" s="146"/>
      <c r="C842" s="146"/>
      <c r="D842" s="150"/>
      <c r="E842" s="150"/>
      <c r="F842" s="150"/>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s="12" customFormat="1" ht="15" customHeight="1">
      <c r="A843" s="146"/>
      <c r="B843" s="146"/>
      <c r="C843" s="146"/>
      <c r="D843" s="150"/>
      <c r="E843" s="150"/>
      <c r="F843" s="150"/>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s="12" customFormat="1" ht="15" customHeight="1">
      <c r="A844" s="146"/>
      <c r="B844" s="146"/>
      <c r="C844" s="146"/>
      <c r="D844" s="150"/>
      <c r="E844" s="150"/>
      <c r="F844" s="150"/>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s="12" customFormat="1" ht="15" customHeight="1">
      <c r="A845" s="146"/>
      <c r="B845" s="146"/>
      <c r="C845" s="146"/>
      <c r="D845" s="150"/>
      <c r="E845" s="150"/>
      <c r="F845" s="150"/>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s="12" customFormat="1" ht="15" customHeight="1">
      <c r="A846" s="146"/>
      <c r="B846" s="146"/>
      <c r="C846" s="146"/>
      <c r="D846" s="150"/>
      <c r="E846" s="150"/>
      <c r="F846" s="150"/>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s="12" customFormat="1" ht="15" customHeight="1">
      <c r="A847" s="146"/>
      <c r="B847" s="146"/>
      <c r="C847" s="146"/>
      <c r="D847" s="150"/>
      <c r="E847" s="150"/>
      <c r="F847" s="150"/>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s="12" customFormat="1" ht="15" customHeight="1">
      <c r="A848" s="146"/>
      <c r="B848" s="146"/>
      <c r="C848" s="146"/>
      <c r="D848" s="150"/>
      <c r="E848" s="150"/>
      <c r="F848" s="150"/>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s="12" customFormat="1" ht="15" customHeight="1">
      <c r="A849" s="146"/>
      <c r="B849" s="146"/>
      <c r="C849" s="146"/>
      <c r="D849" s="150"/>
      <c r="E849" s="150"/>
      <c r="F849" s="150"/>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s="12" customFormat="1" ht="15" customHeight="1">
      <c r="A850" s="146"/>
      <c r="B850" s="146"/>
      <c r="C850" s="146"/>
      <c r="D850" s="150"/>
      <c r="E850" s="150"/>
      <c r="F850" s="150"/>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s="12" customFormat="1" ht="15" customHeight="1">
      <c r="A851" s="146"/>
      <c r="B851" s="146"/>
      <c r="C851" s="146"/>
      <c r="D851" s="150"/>
      <c r="E851" s="150"/>
      <c r="F851" s="150"/>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s="12" customFormat="1" ht="15" customHeight="1">
      <c r="A852" s="146"/>
      <c r="B852" s="146"/>
      <c r="C852" s="146"/>
      <c r="D852" s="150"/>
      <c r="E852" s="150"/>
      <c r="F852" s="150"/>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s="12" customFormat="1" ht="15" customHeight="1">
      <c r="A853" s="146"/>
      <c r="B853" s="146"/>
      <c r="C853" s="146"/>
      <c r="D853" s="150"/>
      <c r="E853" s="150"/>
      <c r="F853" s="150"/>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s="12" customFormat="1" ht="15" customHeight="1">
      <c r="A854" s="146"/>
      <c r="B854" s="146"/>
      <c r="C854" s="146"/>
      <c r="D854" s="150"/>
      <c r="E854" s="150"/>
      <c r="F854" s="150"/>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s="12" customFormat="1" ht="15" customHeight="1">
      <c r="A855" s="146"/>
      <c r="B855" s="146"/>
      <c r="C855" s="146"/>
      <c r="D855" s="150"/>
      <c r="E855" s="150"/>
      <c r="F855" s="150"/>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s="12" customFormat="1" ht="15" customHeight="1">
      <c r="A856" s="146"/>
      <c r="B856" s="146"/>
      <c r="C856" s="146"/>
      <c r="D856" s="150"/>
      <c r="E856" s="150"/>
      <c r="F856" s="150"/>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s="12" customFormat="1" ht="15" customHeight="1">
      <c r="A857" s="146"/>
      <c r="B857" s="146"/>
      <c r="C857" s="146"/>
      <c r="D857" s="150"/>
      <c r="E857" s="150"/>
      <c r="F857" s="150"/>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s="12" customFormat="1" ht="15" customHeight="1">
      <c r="A858" s="146"/>
      <c r="B858" s="146"/>
      <c r="C858" s="146"/>
      <c r="D858" s="150"/>
      <c r="E858" s="150"/>
      <c r="F858" s="150"/>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s="12" customFormat="1" ht="15" customHeight="1">
      <c r="A859" s="146"/>
      <c r="B859" s="146"/>
      <c r="C859" s="146"/>
      <c r="D859" s="150"/>
      <c r="E859" s="150"/>
      <c r="F859" s="150"/>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s="12" customFormat="1" ht="15" customHeight="1">
      <c r="A860" s="146"/>
      <c r="B860" s="146"/>
      <c r="C860" s="146"/>
      <c r="D860" s="150"/>
      <c r="E860" s="150"/>
      <c r="F860" s="150"/>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s="12" customFormat="1" ht="15" customHeight="1">
      <c r="A861" s="146"/>
      <c r="B861" s="146"/>
      <c r="C861" s="146"/>
      <c r="D861" s="150"/>
      <c r="E861" s="150"/>
      <c r="F861" s="150"/>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s="12" customFormat="1" ht="15" customHeight="1">
      <c r="A862" s="146"/>
      <c r="B862" s="146"/>
      <c r="C862" s="146"/>
      <c r="D862" s="150"/>
      <c r="E862" s="150"/>
      <c r="F862" s="150"/>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s="12" customFormat="1" ht="15" customHeight="1">
      <c r="A863" s="146"/>
      <c r="B863" s="146"/>
      <c r="C863" s="146"/>
      <c r="D863" s="150"/>
      <c r="E863" s="150"/>
      <c r="F863" s="150"/>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s="12" customFormat="1" ht="15" customHeight="1">
      <c r="A864" s="146"/>
      <c r="B864" s="146"/>
      <c r="C864" s="146"/>
      <c r="D864" s="150"/>
      <c r="E864" s="150"/>
      <c r="F864" s="150"/>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s="12" customFormat="1" ht="15" customHeight="1">
      <c r="A865" s="146"/>
      <c r="B865" s="146"/>
      <c r="C865" s="146"/>
      <c r="D865" s="150"/>
      <c r="E865" s="150"/>
      <c r="F865" s="150"/>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s="12" customFormat="1" ht="15" customHeight="1">
      <c r="A866" s="146"/>
      <c r="B866" s="146"/>
      <c r="C866" s="146"/>
      <c r="D866" s="150"/>
      <c r="E866" s="150"/>
      <c r="F866" s="150"/>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s="12" customFormat="1" ht="15" customHeight="1">
      <c r="A867" s="146"/>
      <c r="B867" s="146"/>
      <c r="C867" s="146"/>
      <c r="D867" s="150"/>
      <c r="E867" s="150"/>
      <c r="F867" s="150"/>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s="12" customFormat="1" ht="15" customHeight="1">
      <c r="A868" s="146"/>
      <c r="B868" s="146"/>
      <c r="C868" s="146"/>
      <c r="D868" s="150"/>
      <c r="E868" s="150"/>
      <c r="F868" s="150"/>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s="12" customFormat="1" ht="15" customHeight="1">
      <c r="A869" s="146"/>
      <c r="B869" s="146"/>
      <c r="C869" s="146"/>
      <c r="D869" s="150"/>
      <c r="E869" s="150"/>
      <c r="F869" s="150"/>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s="12" customFormat="1" ht="15" customHeight="1">
      <c r="A870" s="146"/>
      <c r="B870" s="146"/>
      <c r="C870" s="146"/>
      <c r="D870" s="150"/>
      <c r="E870" s="150"/>
      <c r="F870" s="150"/>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s="12" customFormat="1" ht="15" customHeight="1">
      <c r="A871" s="146"/>
      <c r="B871" s="146"/>
      <c r="C871" s="146"/>
      <c r="D871" s="150"/>
      <c r="E871" s="150"/>
      <c r="F871" s="150"/>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s="12" customFormat="1" ht="15" customHeight="1">
      <c r="A872" s="146"/>
      <c r="B872" s="146"/>
      <c r="C872" s="146"/>
      <c r="D872" s="150"/>
      <c r="E872" s="150"/>
      <c r="F872" s="150"/>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s="12" customFormat="1" ht="15" customHeight="1">
      <c r="A873" s="146"/>
      <c r="B873" s="146"/>
      <c r="C873" s="146"/>
      <c r="D873" s="150"/>
      <c r="E873" s="150"/>
      <c r="F873" s="150"/>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s="12" customFormat="1" ht="15" customHeight="1">
      <c r="A874" s="146"/>
      <c r="B874" s="146"/>
      <c r="C874" s="146"/>
      <c r="D874" s="150"/>
      <c r="E874" s="150"/>
      <c r="F874" s="150"/>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s="12" customFormat="1" ht="15" customHeight="1">
      <c r="A875" s="146"/>
      <c r="B875" s="146"/>
      <c r="C875" s="146"/>
      <c r="D875" s="150"/>
      <c r="E875" s="150"/>
      <c r="F875" s="150"/>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s="12" customFormat="1" ht="15" customHeight="1">
      <c r="A876" s="146"/>
      <c r="B876" s="146"/>
      <c r="C876" s="146"/>
      <c r="D876" s="150"/>
      <c r="E876" s="150"/>
      <c r="F876" s="150"/>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s="12" customFormat="1" ht="15" customHeight="1">
      <c r="A877" s="146"/>
      <c r="B877" s="146"/>
      <c r="C877" s="146"/>
      <c r="D877" s="150"/>
      <c r="E877" s="150"/>
      <c r="F877" s="150"/>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s="12" customFormat="1" ht="15" customHeight="1">
      <c r="A878" s="146"/>
      <c r="B878" s="146"/>
      <c r="C878" s="146"/>
      <c r="D878" s="150"/>
      <c r="E878" s="150"/>
      <c r="F878" s="150"/>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s="12" customFormat="1" ht="15" customHeight="1">
      <c r="A879" s="146"/>
      <c r="B879" s="146"/>
      <c r="C879" s="146"/>
      <c r="D879" s="150"/>
      <c r="E879" s="150"/>
      <c r="F879" s="150"/>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s="12" customFormat="1" ht="15" customHeight="1">
      <c r="A880" s="146"/>
      <c r="B880" s="146"/>
      <c r="C880" s="146"/>
      <c r="D880" s="150"/>
      <c r="E880" s="150"/>
      <c r="F880" s="150"/>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s="12" customFormat="1" ht="15" customHeight="1">
      <c r="A881" s="146"/>
      <c r="B881" s="146"/>
      <c r="C881" s="146"/>
      <c r="D881" s="150"/>
      <c r="E881" s="150"/>
      <c r="F881" s="150"/>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s="12" customFormat="1" ht="15" customHeight="1">
      <c r="A882" s="146"/>
      <c r="B882" s="146"/>
      <c r="C882" s="146"/>
      <c r="D882" s="150"/>
      <c r="E882" s="150"/>
      <c r="F882" s="150"/>
      <c r="G882" s="146"/>
      <c r="H882" s="146"/>
      <c r="I882" s="146"/>
      <c r="J882" s="146"/>
      <c r="K882" s="146"/>
      <c r="L882" s="146"/>
      <c r="M882" s="146"/>
      <c r="N882" s="146"/>
      <c r="O882" s="146"/>
      <c r="P882" s="146"/>
      <c r="Q882" s="146"/>
      <c r="R882" s="146"/>
      <c r="S882" s="146"/>
      <c r="T882" s="146"/>
      <c r="U882" s="146"/>
      <c r="V882" s="146"/>
      <c r="W882" s="146"/>
      <c r="X882" s="146"/>
      <c r="Y882" s="146"/>
      <c r="Z882" s="146"/>
    </row>
    <row r="883" spans="1:26" s="12" customFormat="1" ht="15" customHeight="1">
      <c r="A883" s="146"/>
      <c r="B883" s="146"/>
      <c r="C883" s="146"/>
      <c r="D883" s="150"/>
      <c r="E883" s="150"/>
      <c r="F883" s="150"/>
      <c r="G883" s="146"/>
      <c r="H883" s="146"/>
      <c r="I883" s="146"/>
      <c r="J883" s="146"/>
      <c r="K883" s="146"/>
      <c r="L883" s="146"/>
      <c r="M883" s="146"/>
      <c r="N883" s="146"/>
      <c r="O883" s="146"/>
      <c r="P883" s="146"/>
      <c r="Q883" s="146"/>
      <c r="R883" s="146"/>
      <c r="S883" s="146"/>
      <c r="T883" s="146"/>
      <c r="U883" s="146"/>
      <c r="V883" s="146"/>
      <c r="W883" s="146"/>
      <c r="X883" s="146"/>
      <c r="Y883" s="146"/>
      <c r="Z883" s="146"/>
    </row>
    <row r="884" spans="1:26" s="12" customFormat="1" ht="15" customHeight="1">
      <c r="A884" s="146"/>
      <c r="B884" s="146"/>
      <c r="C884" s="146"/>
      <c r="D884" s="150"/>
      <c r="E884" s="150"/>
      <c r="F884" s="150"/>
      <c r="G884" s="146"/>
      <c r="H884" s="146"/>
      <c r="I884" s="146"/>
      <c r="J884" s="146"/>
      <c r="K884" s="146"/>
      <c r="L884" s="146"/>
      <c r="M884" s="146"/>
      <c r="N884" s="146"/>
      <c r="O884" s="146"/>
      <c r="P884" s="146"/>
      <c r="Q884" s="146"/>
      <c r="R884" s="146"/>
      <c r="S884" s="146"/>
      <c r="T884" s="146"/>
      <c r="U884" s="146"/>
      <c r="V884" s="146"/>
      <c r="W884" s="146"/>
      <c r="X884" s="146"/>
      <c r="Y884" s="146"/>
      <c r="Z884" s="146"/>
    </row>
    <row r="885" spans="1:26" s="12" customFormat="1" ht="15" customHeight="1">
      <c r="A885" s="146"/>
      <c r="B885" s="146"/>
      <c r="C885" s="146"/>
      <c r="D885" s="150"/>
      <c r="E885" s="150"/>
      <c r="F885" s="150"/>
      <c r="G885" s="146"/>
      <c r="H885" s="146"/>
      <c r="I885" s="146"/>
      <c r="J885" s="146"/>
      <c r="K885" s="146"/>
      <c r="L885" s="146"/>
      <c r="M885" s="146"/>
      <c r="N885" s="146"/>
      <c r="O885" s="146"/>
      <c r="P885" s="146"/>
      <c r="Q885" s="146"/>
      <c r="R885" s="146"/>
      <c r="S885" s="146"/>
      <c r="T885" s="146"/>
      <c r="U885" s="146"/>
      <c r="V885" s="146"/>
      <c r="W885" s="146"/>
      <c r="X885" s="146"/>
      <c r="Y885" s="146"/>
      <c r="Z885" s="146"/>
    </row>
    <row r="886" spans="1:26" s="12" customFormat="1" ht="15" customHeight="1">
      <c r="A886" s="146"/>
      <c r="B886" s="146"/>
      <c r="C886" s="146"/>
      <c r="D886" s="150"/>
      <c r="E886" s="150"/>
      <c r="F886" s="150"/>
      <c r="G886" s="146"/>
      <c r="H886" s="146"/>
      <c r="I886" s="146"/>
      <c r="J886" s="146"/>
      <c r="K886" s="146"/>
      <c r="L886" s="146"/>
      <c r="M886" s="146"/>
      <c r="N886" s="146"/>
      <c r="O886" s="146"/>
      <c r="P886" s="146"/>
      <c r="Q886" s="146"/>
      <c r="R886" s="146"/>
      <c r="S886" s="146"/>
      <c r="T886" s="146"/>
      <c r="U886" s="146"/>
      <c r="V886" s="146"/>
      <c r="W886" s="146"/>
      <c r="X886" s="146"/>
      <c r="Y886" s="146"/>
      <c r="Z886" s="146"/>
    </row>
    <row r="887" spans="1:26" s="12" customFormat="1" ht="15" customHeight="1">
      <c r="A887" s="146"/>
      <c r="B887" s="146"/>
      <c r="C887" s="146"/>
      <c r="D887" s="150"/>
      <c r="E887" s="150"/>
      <c r="F887" s="150"/>
      <c r="G887" s="146"/>
      <c r="H887" s="146"/>
      <c r="I887" s="146"/>
      <c r="J887" s="146"/>
      <c r="K887" s="146"/>
      <c r="L887" s="146"/>
      <c r="M887" s="146"/>
      <c r="N887" s="146"/>
      <c r="O887" s="146"/>
      <c r="P887" s="146"/>
      <c r="Q887" s="146"/>
      <c r="R887" s="146"/>
      <c r="S887" s="146"/>
      <c r="T887" s="146"/>
      <c r="U887" s="146"/>
      <c r="V887" s="146"/>
      <c r="W887" s="146"/>
      <c r="X887" s="146"/>
      <c r="Y887" s="146"/>
      <c r="Z887" s="146"/>
    </row>
    <row r="888" spans="1:26" s="12" customFormat="1" ht="15" customHeight="1">
      <c r="A888" s="146"/>
      <c r="B888" s="146"/>
      <c r="C888" s="146"/>
      <c r="D888" s="150"/>
      <c r="E888" s="150"/>
      <c r="F888" s="150"/>
      <c r="G888" s="146"/>
      <c r="H888" s="146"/>
      <c r="I888" s="146"/>
      <c r="J888" s="146"/>
      <c r="K888" s="146"/>
      <c r="L888" s="146"/>
      <c r="M888" s="146"/>
      <c r="N888" s="146"/>
      <c r="O888" s="146"/>
      <c r="P888" s="146"/>
      <c r="Q888" s="146"/>
      <c r="R888" s="146"/>
      <c r="S888" s="146"/>
      <c r="T888" s="146"/>
      <c r="U888" s="146"/>
      <c r="V888" s="146"/>
      <c r="W888" s="146"/>
      <c r="X888" s="146"/>
      <c r="Y888" s="146"/>
      <c r="Z888" s="146"/>
    </row>
    <row r="889" spans="1:26" s="12" customFormat="1" ht="15" customHeight="1">
      <c r="A889" s="146"/>
      <c r="B889" s="146"/>
      <c r="C889" s="146"/>
      <c r="D889" s="150"/>
      <c r="E889" s="150"/>
      <c r="F889" s="150"/>
      <c r="G889" s="146"/>
      <c r="H889" s="146"/>
      <c r="I889" s="146"/>
      <c r="J889" s="146"/>
      <c r="K889" s="146"/>
      <c r="L889" s="146"/>
      <c r="M889" s="146"/>
      <c r="N889" s="146"/>
      <c r="O889" s="146"/>
      <c r="P889" s="146"/>
      <c r="Q889" s="146"/>
      <c r="R889" s="146"/>
      <c r="S889" s="146"/>
      <c r="T889" s="146"/>
      <c r="U889" s="146"/>
      <c r="V889" s="146"/>
      <c r="W889" s="146"/>
      <c r="X889" s="146"/>
      <c r="Y889" s="146"/>
      <c r="Z889" s="146"/>
    </row>
    <row r="890" spans="1:26" s="12" customFormat="1" ht="15" customHeight="1">
      <c r="A890" s="146"/>
      <c r="B890" s="146"/>
      <c r="C890" s="146"/>
      <c r="D890" s="150"/>
      <c r="E890" s="150"/>
      <c r="F890" s="150"/>
      <c r="G890" s="146"/>
      <c r="H890" s="146"/>
      <c r="I890" s="146"/>
      <c r="J890" s="146"/>
      <c r="K890" s="146"/>
      <c r="L890" s="146"/>
      <c r="M890" s="146"/>
      <c r="N890" s="146"/>
      <c r="O890" s="146"/>
      <c r="P890" s="146"/>
      <c r="Q890" s="146"/>
      <c r="R890" s="146"/>
      <c r="S890" s="146"/>
      <c r="T890" s="146"/>
      <c r="U890" s="146"/>
      <c r="V890" s="146"/>
      <c r="W890" s="146"/>
      <c r="X890" s="146"/>
      <c r="Y890" s="146"/>
      <c r="Z890" s="146"/>
    </row>
    <row r="891" spans="1:26" s="12" customFormat="1" ht="15" customHeight="1">
      <c r="A891" s="146"/>
      <c r="B891" s="146"/>
      <c r="C891" s="146"/>
      <c r="D891" s="150"/>
      <c r="E891" s="150"/>
      <c r="F891" s="150"/>
      <c r="G891" s="146"/>
      <c r="H891" s="146"/>
      <c r="I891" s="146"/>
      <c r="J891" s="146"/>
      <c r="K891" s="146"/>
      <c r="L891" s="146"/>
      <c r="M891" s="146"/>
      <c r="N891" s="146"/>
      <c r="O891" s="146"/>
      <c r="P891" s="146"/>
      <c r="Q891" s="146"/>
      <c r="R891" s="146"/>
      <c r="S891" s="146"/>
      <c r="T891" s="146"/>
      <c r="U891" s="146"/>
      <c r="V891" s="146"/>
      <c r="W891" s="146"/>
      <c r="X891" s="146"/>
      <c r="Y891" s="146"/>
      <c r="Z891" s="146"/>
    </row>
    <row r="892" spans="1:26" s="12" customFormat="1" ht="15" customHeight="1">
      <c r="A892" s="146"/>
      <c r="B892" s="146"/>
      <c r="C892" s="146"/>
      <c r="D892" s="150"/>
      <c r="E892" s="150"/>
      <c r="F892" s="150"/>
      <c r="G892" s="146"/>
      <c r="H892" s="146"/>
      <c r="I892" s="146"/>
      <c r="J892" s="146"/>
      <c r="K892" s="146"/>
      <c r="L892" s="146"/>
      <c r="M892" s="146"/>
      <c r="N892" s="146"/>
      <c r="O892" s="146"/>
      <c r="P892" s="146"/>
      <c r="Q892" s="146"/>
      <c r="R892" s="146"/>
      <c r="S892" s="146"/>
      <c r="T892" s="146"/>
      <c r="U892" s="146"/>
      <c r="V892" s="146"/>
      <c r="W892" s="146"/>
      <c r="X892" s="146"/>
      <c r="Y892" s="146"/>
      <c r="Z892" s="146"/>
    </row>
    <row r="893" spans="1:26" s="12" customFormat="1" ht="15" customHeight="1">
      <c r="A893" s="146"/>
      <c r="B893" s="146"/>
      <c r="C893" s="146"/>
      <c r="D893" s="150"/>
      <c r="E893" s="150"/>
      <c r="F893" s="150"/>
      <c r="G893" s="146"/>
      <c r="H893" s="146"/>
      <c r="I893" s="146"/>
      <c r="J893" s="146"/>
      <c r="K893" s="146"/>
      <c r="L893" s="146"/>
      <c r="M893" s="146"/>
      <c r="N893" s="146"/>
      <c r="O893" s="146"/>
      <c r="P893" s="146"/>
      <c r="Q893" s="146"/>
      <c r="R893" s="146"/>
      <c r="S893" s="146"/>
      <c r="T893" s="146"/>
      <c r="U893" s="146"/>
      <c r="V893" s="146"/>
      <c r="W893" s="146"/>
      <c r="X893" s="146"/>
      <c r="Y893" s="146"/>
      <c r="Z893" s="146"/>
    </row>
    <row r="894" spans="1:26" s="12" customFormat="1" ht="15" customHeight="1">
      <c r="A894" s="146"/>
      <c r="B894" s="146"/>
      <c r="C894" s="146"/>
      <c r="D894" s="150"/>
      <c r="E894" s="150"/>
      <c r="F894" s="150"/>
      <c r="G894" s="146"/>
      <c r="H894" s="146"/>
      <c r="I894" s="146"/>
      <c r="J894" s="146"/>
      <c r="K894" s="146"/>
      <c r="L894" s="146"/>
      <c r="M894" s="146"/>
      <c r="N894" s="146"/>
      <c r="O894" s="146"/>
      <c r="P894" s="146"/>
      <c r="Q894" s="146"/>
      <c r="R894" s="146"/>
      <c r="S894" s="146"/>
      <c r="T894" s="146"/>
      <c r="U894" s="146"/>
      <c r="V894" s="146"/>
      <c r="W894" s="146"/>
      <c r="X894" s="146"/>
      <c r="Y894" s="146"/>
      <c r="Z894" s="146"/>
    </row>
    <row r="895" spans="1:26" s="12" customFormat="1" ht="15" customHeight="1">
      <c r="A895" s="146"/>
      <c r="B895" s="146"/>
      <c r="C895" s="146"/>
      <c r="D895" s="150"/>
      <c r="E895" s="150"/>
      <c r="F895" s="150"/>
      <c r="G895" s="146"/>
      <c r="H895" s="146"/>
      <c r="I895" s="146"/>
      <c r="J895" s="146"/>
      <c r="K895" s="146"/>
      <c r="L895" s="146"/>
      <c r="M895" s="146"/>
      <c r="N895" s="146"/>
      <c r="O895" s="146"/>
      <c r="P895" s="146"/>
      <c r="Q895" s="146"/>
      <c r="R895" s="146"/>
      <c r="S895" s="146"/>
      <c r="T895" s="146"/>
      <c r="U895" s="146"/>
      <c r="V895" s="146"/>
      <c r="W895" s="146"/>
      <c r="X895" s="146"/>
      <c r="Y895" s="146"/>
      <c r="Z895" s="146"/>
    </row>
    <row r="896" spans="1:26" s="12" customFormat="1" ht="15" customHeight="1">
      <c r="A896" s="146"/>
      <c r="B896" s="146"/>
      <c r="C896" s="146"/>
      <c r="D896" s="150"/>
      <c r="E896" s="150"/>
      <c r="F896" s="150"/>
      <c r="G896" s="146"/>
      <c r="H896" s="146"/>
      <c r="I896" s="146"/>
      <c r="J896" s="146"/>
      <c r="K896" s="146"/>
      <c r="L896" s="146"/>
      <c r="M896" s="146"/>
      <c r="N896" s="146"/>
      <c r="O896" s="146"/>
      <c r="P896" s="146"/>
      <c r="Q896" s="146"/>
      <c r="R896" s="146"/>
      <c r="S896" s="146"/>
      <c r="T896" s="146"/>
      <c r="U896" s="146"/>
      <c r="V896" s="146"/>
      <c r="W896" s="146"/>
      <c r="X896" s="146"/>
      <c r="Y896" s="146"/>
      <c r="Z896" s="146"/>
    </row>
    <row r="897" spans="1:26" s="12" customFormat="1" ht="15" customHeight="1">
      <c r="A897" s="146"/>
      <c r="B897" s="146"/>
      <c r="C897" s="146"/>
      <c r="D897" s="150"/>
      <c r="E897" s="150"/>
      <c r="F897" s="150"/>
      <c r="G897" s="146"/>
      <c r="H897" s="146"/>
      <c r="I897" s="146"/>
      <c r="J897" s="146"/>
      <c r="K897" s="146"/>
      <c r="L897" s="146"/>
      <c r="M897" s="146"/>
      <c r="N897" s="146"/>
      <c r="O897" s="146"/>
      <c r="P897" s="146"/>
      <c r="Q897" s="146"/>
      <c r="R897" s="146"/>
      <c r="S897" s="146"/>
      <c r="T897" s="146"/>
      <c r="U897" s="146"/>
      <c r="V897" s="146"/>
      <c r="W897" s="146"/>
      <c r="X897" s="146"/>
      <c r="Y897" s="146"/>
      <c r="Z897" s="146"/>
    </row>
    <row r="898" spans="1:26" s="12" customFormat="1" ht="15" customHeight="1">
      <c r="A898" s="146"/>
      <c r="B898" s="146"/>
      <c r="C898" s="146"/>
      <c r="D898" s="150"/>
      <c r="E898" s="150"/>
      <c r="F898" s="150"/>
      <c r="G898" s="146"/>
      <c r="H898" s="146"/>
      <c r="I898" s="146"/>
      <c r="J898" s="146"/>
      <c r="K898" s="146"/>
      <c r="L898" s="146"/>
      <c r="M898" s="146"/>
      <c r="N898" s="146"/>
      <c r="O898" s="146"/>
      <c r="P898" s="146"/>
      <c r="Q898" s="146"/>
      <c r="R898" s="146"/>
      <c r="S898" s="146"/>
      <c r="T898" s="146"/>
      <c r="U898" s="146"/>
      <c r="V898" s="146"/>
      <c r="W898" s="146"/>
      <c r="X898" s="146"/>
      <c r="Y898" s="146"/>
      <c r="Z898" s="146"/>
    </row>
    <row r="899" spans="1:26" s="12" customFormat="1" ht="15" customHeight="1">
      <c r="A899" s="146"/>
      <c r="B899" s="146"/>
      <c r="C899" s="146"/>
      <c r="D899" s="150"/>
      <c r="E899" s="150"/>
      <c r="F899" s="150"/>
      <c r="G899" s="146"/>
      <c r="H899" s="146"/>
      <c r="I899" s="146"/>
      <c r="J899" s="146"/>
      <c r="K899" s="146"/>
      <c r="L899" s="146"/>
      <c r="M899" s="146"/>
      <c r="N899" s="146"/>
      <c r="O899" s="146"/>
      <c r="P899" s="146"/>
      <c r="Q899" s="146"/>
      <c r="R899" s="146"/>
      <c r="S899" s="146"/>
      <c r="T899" s="146"/>
      <c r="U899" s="146"/>
      <c r="V899" s="146"/>
      <c r="W899" s="146"/>
      <c r="X899" s="146"/>
      <c r="Y899" s="146"/>
      <c r="Z899" s="146"/>
    </row>
    <row r="900" spans="1:26" s="12" customFormat="1" ht="15" customHeight="1">
      <c r="A900" s="146"/>
      <c r="B900" s="146"/>
      <c r="C900" s="146"/>
      <c r="D900" s="150"/>
      <c r="E900" s="150"/>
      <c r="F900" s="150"/>
      <c r="G900" s="146"/>
      <c r="H900" s="146"/>
      <c r="I900" s="146"/>
      <c r="J900" s="146"/>
      <c r="K900" s="146"/>
      <c r="L900" s="146"/>
      <c r="M900" s="146"/>
      <c r="N900" s="146"/>
      <c r="O900" s="146"/>
      <c r="P900" s="146"/>
      <c r="Q900" s="146"/>
      <c r="R900" s="146"/>
      <c r="S900" s="146"/>
      <c r="T900" s="146"/>
      <c r="U900" s="146"/>
      <c r="V900" s="146"/>
      <c r="W900" s="146"/>
      <c r="X900" s="146"/>
      <c r="Y900" s="146"/>
      <c r="Z900" s="146"/>
    </row>
    <row r="901" spans="1:26" s="12" customFormat="1" ht="15" customHeight="1">
      <c r="A901" s="146"/>
      <c r="B901" s="146"/>
      <c r="C901" s="146"/>
      <c r="D901" s="150"/>
      <c r="E901" s="150"/>
      <c r="F901" s="150"/>
      <c r="G901" s="146"/>
      <c r="H901" s="146"/>
      <c r="I901" s="146"/>
      <c r="J901" s="146"/>
      <c r="K901" s="146"/>
      <c r="L901" s="146"/>
      <c r="M901" s="146"/>
      <c r="N901" s="146"/>
      <c r="O901" s="146"/>
      <c r="P901" s="146"/>
      <c r="Q901" s="146"/>
      <c r="R901" s="146"/>
      <c r="S901" s="146"/>
      <c r="T901" s="146"/>
      <c r="U901" s="146"/>
      <c r="V901" s="146"/>
      <c r="W901" s="146"/>
      <c r="X901" s="146"/>
      <c r="Y901" s="146"/>
      <c r="Z901" s="146"/>
    </row>
    <row r="902" spans="1:26" s="12" customFormat="1" ht="15" customHeight="1">
      <c r="A902" s="146"/>
      <c r="B902" s="146"/>
      <c r="C902" s="146"/>
      <c r="D902" s="150"/>
      <c r="E902" s="150"/>
      <c r="F902" s="150"/>
      <c r="G902" s="146"/>
      <c r="H902" s="146"/>
      <c r="I902" s="146"/>
      <c r="J902" s="146"/>
      <c r="K902" s="146"/>
      <c r="L902" s="146"/>
      <c r="M902" s="146"/>
      <c r="N902" s="146"/>
      <c r="O902" s="146"/>
      <c r="P902" s="146"/>
      <c r="Q902" s="146"/>
      <c r="R902" s="146"/>
      <c r="S902" s="146"/>
      <c r="T902" s="146"/>
      <c r="U902" s="146"/>
      <c r="V902" s="146"/>
      <c r="W902" s="146"/>
      <c r="X902" s="146"/>
      <c r="Y902" s="146"/>
      <c r="Z902" s="146"/>
    </row>
    <row r="903" spans="1:26" s="12" customFormat="1" ht="15" customHeight="1">
      <c r="A903" s="146"/>
      <c r="B903" s="146"/>
      <c r="C903" s="146"/>
      <c r="D903" s="150"/>
      <c r="E903" s="150"/>
      <c r="F903" s="150"/>
      <c r="G903" s="146"/>
      <c r="H903" s="146"/>
      <c r="I903" s="146"/>
      <c r="J903" s="146"/>
      <c r="K903" s="146"/>
      <c r="L903" s="146"/>
      <c r="M903" s="146"/>
      <c r="N903" s="146"/>
      <c r="O903" s="146"/>
      <c r="P903" s="146"/>
      <c r="Q903" s="146"/>
      <c r="R903" s="146"/>
      <c r="S903" s="146"/>
      <c r="T903" s="146"/>
      <c r="U903" s="146"/>
      <c r="V903" s="146"/>
      <c r="W903" s="146"/>
      <c r="X903" s="146"/>
      <c r="Y903" s="146"/>
      <c r="Z903" s="146"/>
    </row>
    <row r="904" spans="1:26" s="12" customFormat="1" ht="15" customHeight="1">
      <c r="A904" s="146"/>
      <c r="B904" s="146"/>
      <c r="C904" s="146"/>
      <c r="D904" s="150"/>
      <c r="E904" s="150"/>
      <c r="F904" s="150"/>
      <c r="G904" s="146"/>
      <c r="H904" s="146"/>
      <c r="I904" s="146"/>
      <c r="J904" s="146"/>
      <c r="K904" s="146"/>
      <c r="L904" s="146"/>
      <c r="M904" s="146"/>
      <c r="N904" s="146"/>
      <c r="O904" s="146"/>
      <c r="P904" s="146"/>
      <c r="Q904" s="146"/>
      <c r="R904" s="146"/>
      <c r="S904" s="146"/>
      <c r="T904" s="146"/>
      <c r="U904" s="146"/>
      <c r="V904" s="146"/>
      <c r="W904" s="146"/>
      <c r="X904" s="146"/>
      <c r="Y904" s="146"/>
      <c r="Z904" s="146"/>
    </row>
    <row r="905" spans="1:26" s="12" customFormat="1" ht="15" customHeight="1">
      <c r="A905" s="146"/>
      <c r="B905" s="146"/>
      <c r="C905" s="146"/>
      <c r="D905" s="150"/>
      <c r="E905" s="150"/>
      <c r="F905" s="150"/>
      <c r="G905" s="146"/>
      <c r="H905" s="146"/>
      <c r="I905" s="146"/>
      <c r="J905" s="146"/>
      <c r="K905" s="146"/>
      <c r="L905" s="146"/>
      <c r="M905" s="146"/>
      <c r="N905" s="146"/>
      <c r="O905" s="146"/>
      <c r="P905" s="146"/>
      <c r="Q905" s="146"/>
      <c r="R905" s="146"/>
      <c r="S905" s="146"/>
      <c r="T905" s="146"/>
      <c r="U905" s="146"/>
      <c r="V905" s="146"/>
      <c r="W905" s="146"/>
      <c r="X905" s="146"/>
      <c r="Y905" s="146"/>
      <c r="Z905" s="146"/>
    </row>
    <row r="906" spans="1:26" s="12" customFormat="1" ht="15" customHeight="1">
      <c r="A906" s="146"/>
      <c r="B906" s="146"/>
      <c r="C906" s="146"/>
      <c r="D906" s="150"/>
      <c r="E906" s="150"/>
      <c r="F906" s="150"/>
      <c r="G906" s="146"/>
      <c r="H906" s="146"/>
      <c r="I906" s="146"/>
      <c r="J906" s="146"/>
      <c r="K906" s="146"/>
      <c r="L906" s="146"/>
      <c r="M906" s="146"/>
      <c r="N906" s="146"/>
      <c r="O906" s="146"/>
      <c r="P906" s="146"/>
      <c r="Q906" s="146"/>
      <c r="R906" s="146"/>
      <c r="S906" s="146"/>
      <c r="T906" s="146"/>
      <c r="U906" s="146"/>
      <c r="V906" s="146"/>
      <c r="W906" s="146"/>
      <c r="X906" s="146"/>
      <c r="Y906" s="146"/>
      <c r="Z906" s="146"/>
    </row>
    <row r="907" spans="1:26" s="12" customFormat="1" ht="15" customHeight="1">
      <c r="A907" s="146"/>
      <c r="B907" s="146"/>
      <c r="C907" s="146"/>
      <c r="D907" s="150"/>
      <c r="E907" s="150"/>
      <c r="F907" s="150"/>
      <c r="G907" s="146"/>
      <c r="H907" s="146"/>
      <c r="I907" s="146"/>
      <c r="J907" s="146"/>
      <c r="K907" s="146"/>
      <c r="L907" s="146"/>
      <c r="M907" s="146"/>
      <c r="N907" s="146"/>
      <c r="O907" s="146"/>
      <c r="P907" s="146"/>
      <c r="Q907" s="146"/>
      <c r="R907" s="146"/>
      <c r="S907" s="146"/>
      <c r="T907" s="146"/>
      <c r="U907" s="146"/>
      <c r="V907" s="146"/>
      <c r="W907" s="146"/>
      <c r="X907" s="146"/>
      <c r="Y907" s="146"/>
      <c r="Z907" s="146"/>
    </row>
    <row r="908" spans="1:26" s="12" customFormat="1" ht="15" customHeight="1">
      <c r="A908" s="146"/>
      <c r="B908" s="146"/>
      <c r="C908" s="146"/>
      <c r="D908" s="150"/>
      <c r="E908" s="150"/>
      <c r="F908" s="150"/>
      <c r="G908" s="146"/>
      <c r="H908" s="146"/>
      <c r="I908" s="146"/>
      <c r="J908" s="146"/>
      <c r="K908" s="146"/>
      <c r="L908" s="146"/>
      <c r="M908" s="146"/>
      <c r="N908" s="146"/>
      <c r="O908" s="146"/>
      <c r="P908" s="146"/>
      <c r="Q908" s="146"/>
      <c r="R908" s="146"/>
      <c r="S908" s="146"/>
      <c r="T908" s="146"/>
      <c r="U908" s="146"/>
      <c r="V908" s="146"/>
      <c r="W908" s="146"/>
      <c r="X908" s="146"/>
      <c r="Y908" s="146"/>
      <c r="Z908" s="146"/>
    </row>
    <row r="909" spans="1:26" s="12" customFormat="1" ht="15" customHeight="1">
      <c r="A909" s="146"/>
      <c r="B909" s="146"/>
      <c r="C909" s="146"/>
      <c r="D909" s="150"/>
      <c r="E909" s="150"/>
      <c r="F909" s="150"/>
      <c r="G909" s="146"/>
      <c r="H909" s="146"/>
      <c r="I909" s="146"/>
      <c r="J909" s="146"/>
      <c r="K909" s="146"/>
      <c r="L909" s="146"/>
      <c r="M909" s="146"/>
      <c r="N909" s="146"/>
      <c r="O909" s="146"/>
      <c r="P909" s="146"/>
      <c r="Q909" s="146"/>
      <c r="R909" s="146"/>
      <c r="S909" s="146"/>
      <c r="T909" s="146"/>
      <c r="U909" s="146"/>
      <c r="V909" s="146"/>
      <c r="W909" s="146"/>
      <c r="X909" s="146"/>
      <c r="Y909" s="146"/>
      <c r="Z909" s="146"/>
    </row>
    <row r="910" spans="1:26" s="12" customFormat="1" ht="15" customHeight="1">
      <c r="A910" s="146"/>
      <c r="B910" s="146"/>
      <c r="C910" s="146"/>
      <c r="D910" s="150"/>
      <c r="E910" s="150"/>
      <c r="F910" s="150"/>
      <c r="G910" s="146"/>
      <c r="H910" s="146"/>
      <c r="I910" s="146"/>
      <c r="J910" s="146"/>
      <c r="K910" s="146"/>
      <c r="L910" s="146"/>
      <c r="M910" s="146"/>
      <c r="N910" s="146"/>
      <c r="O910" s="146"/>
      <c r="P910" s="146"/>
      <c r="Q910" s="146"/>
      <c r="R910" s="146"/>
      <c r="S910" s="146"/>
      <c r="T910" s="146"/>
      <c r="U910" s="146"/>
      <c r="V910" s="146"/>
      <c r="W910" s="146"/>
      <c r="X910" s="146"/>
      <c r="Y910" s="146"/>
      <c r="Z910" s="146"/>
    </row>
    <row r="911" spans="1:26" s="12" customFormat="1" ht="15" customHeight="1">
      <c r="A911" s="146"/>
      <c r="B911" s="146"/>
      <c r="C911" s="146"/>
      <c r="D911" s="150"/>
      <c r="E911" s="150"/>
      <c r="F911" s="150"/>
      <c r="G911" s="146"/>
      <c r="H911" s="146"/>
      <c r="I911" s="146"/>
      <c r="J911" s="146"/>
      <c r="K911" s="146"/>
      <c r="L911" s="146"/>
      <c r="M911" s="146"/>
      <c r="N911" s="146"/>
      <c r="O911" s="146"/>
      <c r="P911" s="146"/>
      <c r="Q911" s="146"/>
      <c r="R911" s="146"/>
      <c r="S911" s="146"/>
      <c r="T911" s="146"/>
      <c r="U911" s="146"/>
      <c r="V911" s="146"/>
      <c r="W911" s="146"/>
      <c r="X911" s="146"/>
      <c r="Y911" s="146"/>
      <c r="Z911" s="146"/>
    </row>
    <row r="912" spans="1:26" s="12" customFormat="1" ht="15" customHeight="1">
      <c r="A912" s="146"/>
      <c r="B912" s="146"/>
      <c r="C912" s="146"/>
      <c r="D912" s="150"/>
      <c r="E912" s="150"/>
      <c r="F912" s="150"/>
      <c r="G912" s="146"/>
      <c r="H912" s="146"/>
      <c r="I912" s="146"/>
      <c r="J912" s="146"/>
      <c r="K912" s="146"/>
      <c r="L912" s="146"/>
      <c r="M912" s="146"/>
      <c r="N912" s="146"/>
      <c r="O912" s="146"/>
      <c r="P912" s="146"/>
      <c r="Q912" s="146"/>
      <c r="R912" s="146"/>
      <c r="S912" s="146"/>
      <c r="T912" s="146"/>
      <c r="U912" s="146"/>
      <c r="V912" s="146"/>
      <c r="W912" s="146"/>
      <c r="X912" s="146"/>
      <c r="Y912" s="146"/>
      <c r="Z912" s="146"/>
    </row>
    <row r="913" spans="1:26" s="12" customFormat="1" ht="15" customHeight="1">
      <c r="A913" s="146"/>
      <c r="B913" s="146"/>
      <c r="C913" s="146"/>
      <c r="D913" s="150"/>
      <c r="E913" s="150"/>
      <c r="F913" s="150"/>
      <c r="G913" s="146"/>
      <c r="H913" s="146"/>
      <c r="I913" s="146"/>
      <c r="J913" s="146"/>
      <c r="K913" s="146"/>
      <c r="L913" s="146"/>
      <c r="M913" s="146"/>
      <c r="N913" s="146"/>
      <c r="O913" s="146"/>
      <c r="P913" s="146"/>
      <c r="Q913" s="146"/>
      <c r="R913" s="146"/>
      <c r="S913" s="146"/>
      <c r="T913" s="146"/>
      <c r="U913" s="146"/>
      <c r="V913" s="146"/>
      <c r="W913" s="146"/>
      <c r="X913" s="146"/>
      <c r="Y913" s="146"/>
      <c r="Z913" s="146"/>
    </row>
    <row r="914" spans="1:26" s="12" customFormat="1" ht="15" customHeight="1">
      <c r="A914" s="146"/>
      <c r="B914" s="146"/>
      <c r="C914" s="146"/>
      <c r="D914" s="150"/>
      <c r="E914" s="150"/>
      <c r="F914" s="150"/>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s="12" customFormat="1" ht="15" customHeight="1">
      <c r="A915" s="146"/>
      <c r="B915" s="146"/>
      <c r="C915" s="146"/>
      <c r="D915" s="150"/>
      <c r="E915" s="150"/>
      <c r="F915" s="150"/>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s="12" customFormat="1" ht="15" customHeight="1">
      <c r="A916" s="146"/>
      <c r="B916" s="146"/>
      <c r="C916" s="146"/>
      <c r="D916" s="150"/>
      <c r="E916" s="150"/>
      <c r="F916" s="150"/>
      <c r="G916" s="146"/>
      <c r="H916" s="146"/>
      <c r="I916" s="146"/>
      <c r="J916" s="146"/>
      <c r="K916" s="146"/>
      <c r="L916" s="146"/>
      <c r="M916" s="146"/>
      <c r="N916" s="146"/>
      <c r="O916" s="146"/>
      <c r="P916" s="146"/>
      <c r="Q916" s="146"/>
      <c r="R916" s="146"/>
      <c r="S916" s="146"/>
      <c r="T916" s="146"/>
      <c r="U916" s="146"/>
      <c r="V916" s="146"/>
      <c r="W916" s="146"/>
      <c r="X916" s="146"/>
      <c r="Y916" s="146"/>
      <c r="Z916" s="146"/>
    </row>
    <row r="917" spans="1:26" s="12" customFormat="1" ht="15" customHeight="1">
      <c r="A917" s="146"/>
      <c r="B917" s="146"/>
      <c r="C917" s="146"/>
      <c r="D917" s="150"/>
      <c r="E917" s="150"/>
      <c r="F917" s="150"/>
      <c r="G917" s="146"/>
      <c r="H917" s="146"/>
      <c r="I917" s="146"/>
      <c r="J917" s="146"/>
      <c r="K917" s="146"/>
      <c r="L917" s="146"/>
      <c r="M917" s="146"/>
      <c r="N917" s="146"/>
      <c r="O917" s="146"/>
      <c r="P917" s="146"/>
      <c r="Q917" s="146"/>
      <c r="R917" s="146"/>
      <c r="S917" s="146"/>
      <c r="T917" s="146"/>
      <c r="U917" s="146"/>
      <c r="V917" s="146"/>
      <c r="W917" s="146"/>
      <c r="X917" s="146"/>
      <c r="Y917" s="146"/>
      <c r="Z917" s="146"/>
    </row>
    <row r="918" spans="1:26" s="12" customFormat="1" ht="15" customHeight="1">
      <c r="A918" s="146"/>
      <c r="B918" s="146"/>
      <c r="C918" s="146"/>
      <c r="D918" s="150"/>
      <c r="E918" s="150"/>
      <c r="F918" s="150"/>
      <c r="G918" s="146"/>
      <c r="H918" s="146"/>
      <c r="I918" s="146"/>
      <c r="J918" s="146"/>
      <c r="K918" s="146"/>
      <c r="L918" s="146"/>
      <c r="M918" s="146"/>
      <c r="N918" s="146"/>
      <c r="O918" s="146"/>
      <c r="P918" s="146"/>
      <c r="Q918" s="146"/>
      <c r="R918" s="146"/>
      <c r="S918" s="146"/>
      <c r="T918" s="146"/>
      <c r="U918" s="146"/>
      <c r="V918" s="146"/>
      <c r="W918" s="146"/>
      <c r="X918" s="146"/>
      <c r="Y918" s="146"/>
      <c r="Z918" s="146"/>
    </row>
    <row r="919" spans="1:26" s="12" customFormat="1" ht="15" customHeight="1">
      <c r="A919" s="146"/>
      <c r="B919" s="146"/>
      <c r="C919" s="146"/>
      <c r="D919" s="150"/>
      <c r="E919" s="150"/>
      <c r="F919" s="150"/>
      <c r="G919" s="146"/>
      <c r="H919" s="146"/>
      <c r="I919" s="146"/>
      <c r="J919" s="146"/>
      <c r="K919" s="146"/>
      <c r="L919" s="146"/>
      <c r="M919" s="146"/>
      <c r="N919" s="146"/>
      <c r="O919" s="146"/>
      <c r="P919" s="146"/>
      <c r="Q919" s="146"/>
      <c r="R919" s="146"/>
      <c r="S919" s="146"/>
      <c r="T919" s="146"/>
      <c r="U919" s="146"/>
      <c r="V919" s="146"/>
      <c r="W919" s="146"/>
      <c r="X919" s="146"/>
      <c r="Y919" s="146"/>
      <c r="Z919" s="146"/>
    </row>
    <row r="920" spans="1:26" s="12" customFormat="1" ht="15" customHeight="1">
      <c r="A920" s="146"/>
      <c r="B920" s="146"/>
      <c r="C920" s="146"/>
      <c r="D920" s="150"/>
      <c r="E920" s="150"/>
      <c r="F920" s="150"/>
      <c r="G920" s="146"/>
      <c r="H920" s="146"/>
      <c r="I920" s="146"/>
      <c r="J920" s="146"/>
      <c r="K920" s="146"/>
      <c r="L920" s="146"/>
      <c r="M920" s="146"/>
      <c r="N920" s="146"/>
      <c r="O920" s="146"/>
      <c r="P920" s="146"/>
      <c r="Q920" s="146"/>
      <c r="R920" s="146"/>
      <c r="S920" s="146"/>
      <c r="T920" s="146"/>
      <c r="U920" s="146"/>
      <c r="V920" s="146"/>
      <c r="W920" s="146"/>
      <c r="X920" s="146"/>
      <c r="Y920" s="146"/>
      <c r="Z920" s="146"/>
    </row>
    <row r="921" spans="1:26" s="12" customFormat="1" ht="15" customHeight="1">
      <c r="A921" s="146"/>
      <c r="B921" s="146"/>
      <c r="C921" s="146"/>
      <c r="D921" s="150"/>
      <c r="E921" s="150"/>
      <c r="F921" s="150"/>
      <c r="G921" s="146"/>
      <c r="H921" s="146"/>
      <c r="I921" s="146"/>
      <c r="J921" s="146"/>
      <c r="K921" s="146"/>
      <c r="L921" s="146"/>
      <c r="M921" s="146"/>
      <c r="N921" s="146"/>
      <c r="O921" s="146"/>
      <c r="P921" s="146"/>
      <c r="Q921" s="146"/>
      <c r="R921" s="146"/>
      <c r="S921" s="146"/>
      <c r="T921" s="146"/>
      <c r="U921" s="146"/>
      <c r="V921" s="146"/>
      <c r="W921" s="146"/>
      <c r="X921" s="146"/>
      <c r="Y921" s="146"/>
      <c r="Z921" s="146"/>
    </row>
    <row r="922" spans="1:26" s="12" customFormat="1" ht="15" customHeight="1">
      <c r="A922" s="146"/>
      <c r="B922" s="146"/>
      <c r="C922" s="146"/>
      <c r="D922" s="150"/>
      <c r="E922" s="150"/>
      <c r="F922" s="150"/>
      <c r="G922" s="146"/>
      <c r="H922" s="146"/>
      <c r="I922" s="146"/>
      <c r="J922" s="146"/>
      <c r="K922" s="146"/>
      <c r="L922" s="146"/>
      <c r="M922" s="146"/>
      <c r="N922" s="146"/>
      <c r="O922" s="146"/>
      <c r="P922" s="146"/>
      <c r="Q922" s="146"/>
      <c r="R922" s="146"/>
      <c r="S922" s="146"/>
      <c r="T922" s="146"/>
      <c r="U922" s="146"/>
      <c r="V922" s="146"/>
      <c r="W922" s="146"/>
      <c r="X922" s="146"/>
      <c r="Y922" s="146"/>
      <c r="Z922" s="146"/>
    </row>
    <row r="923" spans="1:26" s="12" customFormat="1" ht="15" customHeight="1">
      <c r="A923" s="146"/>
      <c r="B923" s="146"/>
      <c r="C923" s="146"/>
      <c r="D923" s="150"/>
      <c r="E923" s="150"/>
      <c r="F923" s="150"/>
      <c r="G923" s="146"/>
      <c r="H923" s="146"/>
      <c r="I923" s="146"/>
      <c r="J923" s="146"/>
      <c r="K923" s="146"/>
      <c r="L923" s="146"/>
      <c r="M923" s="146"/>
      <c r="N923" s="146"/>
      <c r="O923" s="146"/>
      <c r="P923" s="146"/>
      <c r="Q923" s="146"/>
      <c r="R923" s="146"/>
      <c r="S923" s="146"/>
      <c r="T923" s="146"/>
      <c r="U923" s="146"/>
      <c r="V923" s="146"/>
      <c r="W923" s="146"/>
      <c r="X923" s="146"/>
      <c r="Y923" s="146"/>
      <c r="Z923" s="146"/>
    </row>
    <row r="924" spans="1:26" s="12" customFormat="1" ht="15" customHeight="1">
      <c r="A924" s="146"/>
      <c r="B924" s="146"/>
      <c r="C924" s="146"/>
      <c r="D924" s="150"/>
      <c r="E924" s="150"/>
      <c r="F924" s="150"/>
      <c r="G924" s="146"/>
      <c r="H924" s="146"/>
      <c r="I924" s="146"/>
      <c r="J924" s="146"/>
      <c r="K924" s="146"/>
      <c r="L924" s="146"/>
      <c r="M924" s="146"/>
      <c r="N924" s="146"/>
      <c r="O924" s="146"/>
      <c r="P924" s="146"/>
      <c r="Q924" s="146"/>
      <c r="R924" s="146"/>
      <c r="S924" s="146"/>
      <c r="T924" s="146"/>
      <c r="U924" s="146"/>
      <c r="V924" s="146"/>
      <c r="W924" s="146"/>
      <c r="X924" s="146"/>
      <c r="Y924" s="146"/>
      <c r="Z924" s="146"/>
    </row>
    <row r="925" spans="1:26" s="12" customFormat="1" ht="15" customHeight="1">
      <c r="A925" s="146"/>
      <c r="B925" s="146"/>
      <c r="C925" s="146"/>
      <c r="D925" s="150"/>
      <c r="E925" s="150"/>
      <c r="F925" s="150"/>
      <c r="G925" s="146"/>
      <c r="H925" s="146"/>
      <c r="I925" s="146"/>
      <c r="J925" s="146"/>
      <c r="K925" s="146"/>
      <c r="L925" s="146"/>
      <c r="M925" s="146"/>
      <c r="N925" s="146"/>
      <c r="O925" s="146"/>
      <c r="P925" s="146"/>
      <c r="Q925" s="146"/>
      <c r="R925" s="146"/>
      <c r="S925" s="146"/>
      <c r="T925" s="146"/>
      <c r="U925" s="146"/>
      <c r="V925" s="146"/>
      <c r="W925" s="146"/>
      <c r="X925" s="146"/>
      <c r="Y925" s="146"/>
      <c r="Z925" s="146"/>
    </row>
    <row r="926" spans="1:26" s="12" customFormat="1" ht="15" customHeight="1">
      <c r="A926" s="146"/>
      <c r="B926" s="146"/>
      <c r="C926" s="146"/>
      <c r="D926" s="150"/>
      <c r="E926" s="150"/>
      <c r="F926" s="150"/>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s="12" customFormat="1" ht="15" customHeight="1">
      <c r="A927" s="146"/>
      <c r="B927" s="146"/>
      <c r="C927" s="146"/>
      <c r="D927" s="150"/>
      <c r="E927" s="150"/>
      <c r="F927" s="150"/>
      <c r="G927" s="146"/>
      <c r="H927" s="146"/>
      <c r="I927" s="146"/>
      <c r="J927" s="146"/>
      <c r="K927" s="146"/>
      <c r="L927" s="146"/>
      <c r="M927" s="146"/>
      <c r="N927" s="146"/>
      <c r="O927" s="146"/>
      <c r="P927" s="146"/>
      <c r="Q927" s="146"/>
      <c r="R927" s="146"/>
      <c r="S927" s="146"/>
      <c r="T927" s="146"/>
      <c r="U927" s="146"/>
      <c r="V927" s="146"/>
      <c r="W927" s="146"/>
      <c r="X927" s="146"/>
      <c r="Y927" s="146"/>
      <c r="Z927" s="146"/>
    </row>
    <row r="928" spans="1:26" s="12" customFormat="1" ht="15" customHeight="1">
      <c r="A928" s="146"/>
      <c r="B928" s="146"/>
      <c r="C928" s="146"/>
      <c r="D928" s="150"/>
      <c r="E928" s="150"/>
      <c r="F928" s="150"/>
      <c r="G928" s="146"/>
      <c r="H928" s="146"/>
      <c r="I928" s="146"/>
      <c r="J928" s="146"/>
      <c r="K928" s="146"/>
      <c r="L928" s="146"/>
      <c r="M928" s="146"/>
      <c r="N928" s="146"/>
      <c r="O928" s="146"/>
      <c r="P928" s="146"/>
      <c r="Q928" s="146"/>
      <c r="R928" s="146"/>
      <c r="S928" s="146"/>
      <c r="T928" s="146"/>
      <c r="U928" s="146"/>
      <c r="V928" s="146"/>
      <c r="W928" s="146"/>
      <c r="X928" s="146"/>
      <c r="Y928" s="146"/>
      <c r="Z928" s="146"/>
    </row>
    <row r="929" spans="1:26" s="12" customFormat="1" ht="15" customHeight="1">
      <c r="A929" s="146"/>
      <c r="B929" s="146"/>
      <c r="C929" s="146"/>
      <c r="D929" s="150"/>
      <c r="E929" s="150"/>
      <c r="F929" s="150"/>
      <c r="G929" s="146"/>
      <c r="H929" s="146"/>
      <c r="I929" s="146"/>
      <c r="J929" s="146"/>
      <c r="K929" s="146"/>
      <c r="L929" s="146"/>
      <c r="M929" s="146"/>
      <c r="N929" s="146"/>
      <c r="O929" s="146"/>
      <c r="P929" s="146"/>
      <c r="Q929" s="146"/>
      <c r="R929" s="146"/>
      <c r="S929" s="146"/>
      <c r="T929" s="146"/>
      <c r="U929" s="146"/>
      <c r="V929" s="146"/>
      <c r="W929" s="146"/>
      <c r="X929" s="146"/>
      <c r="Y929" s="146"/>
      <c r="Z929" s="146"/>
    </row>
    <row r="930" spans="1:26" s="12" customFormat="1" ht="15" customHeight="1">
      <c r="A930" s="146"/>
      <c r="B930" s="146"/>
      <c r="C930" s="146"/>
      <c r="D930" s="150"/>
      <c r="E930" s="150"/>
      <c r="F930" s="150"/>
      <c r="G930" s="146"/>
      <c r="H930" s="146"/>
      <c r="I930" s="146"/>
      <c r="J930" s="146"/>
      <c r="K930" s="146"/>
      <c r="L930" s="146"/>
      <c r="M930" s="146"/>
      <c r="N930" s="146"/>
      <c r="O930" s="146"/>
      <c r="P930" s="146"/>
      <c r="Q930" s="146"/>
      <c r="R930" s="146"/>
      <c r="S930" s="146"/>
      <c r="T930" s="146"/>
      <c r="U930" s="146"/>
      <c r="V930" s="146"/>
      <c r="W930" s="146"/>
      <c r="X930" s="146"/>
      <c r="Y930" s="146"/>
      <c r="Z930" s="146"/>
    </row>
    <row r="931" spans="1:26" s="12" customFormat="1" ht="15" customHeight="1">
      <c r="A931" s="146"/>
      <c r="B931" s="146"/>
      <c r="C931" s="146"/>
      <c r="D931" s="150"/>
      <c r="E931" s="150"/>
      <c r="F931" s="150"/>
      <c r="G931" s="146"/>
      <c r="H931" s="146"/>
      <c r="I931" s="146"/>
      <c r="J931" s="146"/>
      <c r="K931" s="146"/>
      <c r="L931" s="146"/>
      <c r="M931" s="146"/>
      <c r="N931" s="146"/>
      <c r="O931" s="146"/>
      <c r="P931" s="146"/>
      <c r="Q931" s="146"/>
      <c r="R931" s="146"/>
      <c r="S931" s="146"/>
      <c r="T931" s="146"/>
      <c r="U931" s="146"/>
      <c r="V931" s="146"/>
      <c r="W931" s="146"/>
      <c r="X931" s="146"/>
      <c r="Y931" s="146"/>
      <c r="Z931" s="146"/>
    </row>
    <row r="932" spans="1:26" s="12" customFormat="1" ht="15" customHeight="1">
      <c r="A932" s="146"/>
      <c r="B932" s="146"/>
      <c r="C932" s="146"/>
      <c r="D932" s="150"/>
      <c r="E932" s="150"/>
      <c r="F932" s="150"/>
      <c r="G932" s="146"/>
      <c r="H932" s="146"/>
      <c r="I932" s="146"/>
      <c r="J932" s="146"/>
      <c r="K932" s="146"/>
      <c r="L932" s="146"/>
      <c r="M932" s="146"/>
      <c r="N932" s="146"/>
      <c r="O932" s="146"/>
      <c r="P932" s="146"/>
      <c r="Q932" s="146"/>
      <c r="R932" s="146"/>
      <c r="S932" s="146"/>
      <c r="T932" s="146"/>
      <c r="U932" s="146"/>
      <c r="V932" s="146"/>
      <c r="W932" s="146"/>
      <c r="X932" s="146"/>
      <c r="Y932" s="146"/>
      <c r="Z932" s="146"/>
    </row>
    <row r="933" spans="1:26" s="12" customFormat="1" ht="15" customHeight="1">
      <c r="A933" s="146"/>
      <c r="B933" s="146"/>
      <c r="C933" s="146"/>
      <c r="D933" s="150"/>
      <c r="E933" s="150"/>
      <c r="F933" s="150"/>
      <c r="G933" s="146"/>
      <c r="H933" s="146"/>
      <c r="I933" s="146"/>
      <c r="J933" s="146"/>
      <c r="K933" s="146"/>
      <c r="L933" s="146"/>
      <c r="M933" s="146"/>
      <c r="N933" s="146"/>
      <c r="O933" s="146"/>
      <c r="P933" s="146"/>
      <c r="Q933" s="146"/>
      <c r="R933" s="146"/>
      <c r="S933" s="146"/>
      <c r="T933" s="146"/>
      <c r="U933" s="146"/>
      <c r="V933" s="146"/>
      <c r="W933" s="146"/>
      <c r="X933" s="146"/>
      <c r="Y933" s="146"/>
      <c r="Z933" s="146"/>
    </row>
    <row r="934" spans="1:26" s="12" customFormat="1" ht="15" customHeight="1">
      <c r="A934" s="146"/>
      <c r="B934" s="146"/>
      <c r="C934" s="146"/>
      <c r="D934" s="150"/>
      <c r="E934" s="150"/>
      <c r="F934" s="150"/>
      <c r="G934" s="146"/>
      <c r="H934" s="146"/>
      <c r="I934" s="146"/>
      <c r="J934" s="146"/>
      <c r="K934" s="146"/>
      <c r="L934" s="146"/>
      <c r="M934" s="146"/>
      <c r="N934" s="146"/>
      <c r="O934" s="146"/>
      <c r="P934" s="146"/>
      <c r="Q934" s="146"/>
      <c r="R934" s="146"/>
      <c r="S934" s="146"/>
      <c r="T934" s="146"/>
      <c r="U934" s="146"/>
      <c r="V934" s="146"/>
      <c r="W934" s="146"/>
      <c r="X934" s="146"/>
      <c r="Y934" s="146"/>
      <c r="Z934" s="146"/>
    </row>
    <row r="935" spans="1:26" s="12" customFormat="1" ht="15" customHeight="1">
      <c r="A935" s="146"/>
      <c r="B935" s="146"/>
      <c r="C935" s="146"/>
      <c r="D935" s="150"/>
      <c r="E935" s="150"/>
      <c r="F935" s="150"/>
      <c r="G935" s="146"/>
      <c r="H935" s="146"/>
      <c r="I935" s="146"/>
      <c r="J935" s="146"/>
      <c r="K935" s="146"/>
      <c r="L935" s="146"/>
      <c r="M935" s="146"/>
      <c r="N935" s="146"/>
      <c r="O935" s="146"/>
      <c r="P935" s="146"/>
      <c r="Q935" s="146"/>
      <c r="R935" s="146"/>
      <c r="S935" s="146"/>
      <c r="T935" s="146"/>
      <c r="U935" s="146"/>
      <c r="V935" s="146"/>
      <c r="W935" s="146"/>
      <c r="X935" s="146"/>
      <c r="Y935" s="146"/>
      <c r="Z935" s="146"/>
    </row>
    <row r="936" spans="1:26" s="12" customFormat="1" ht="15" customHeight="1">
      <c r="A936" s="146"/>
      <c r="B936" s="146"/>
      <c r="C936" s="146"/>
      <c r="D936" s="150"/>
      <c r="E936" s="150"/>
      <c r="F936" s="150"/>
      <c r="G936" s="146"/>
      <c r="H936" s="146"/>
      <c r="I936" s="146"/>
      <c r="J936" s="146"/>
      <c r="K936" s="146"/>
      <c r="L936" s="146"/>
      <c r="M936" s="146"/>
      <c r="N936" s="146"/>
      <c r="O936" s="146"/>
      <c r="P936" s="146"/>
      <c r="Q936" s="146"/>
      <c r="R936" s="146"/>
      <c r="S936" s="146"/>
      <c r="T936" s="146"/>
      <c r="U936" s="146"/>
      <c r="V936" s="146"/>
      <c r="W936" s="146"/>
      <c r="X936" s="146"/>
      <c r="Y936" s="146"/>
      <c r="Z936" s="146"/>
    </row>
    <row r="937" spans="1:26" s="12" customFormat="1" ht="15" customHeight="1">
      <c r="A937" s="146"/>
      <c r="B937" s="146"/>
      <c r="C937" s="146"/>
      <c r="D937" s="150"/>
      <c r="E937" s="150"/>
      <c r="F937" s="150"/>
      <c r="G937" s="146"/>
      <c r="H937" s="146"/>
      <c r="I937" s="146"/>
      <c r="J937" s="146"/>
      <c r="K937" s="146"/>
      <c r="L937" s="146"/>
      <c r="M937" s="146"/>
      <c r="N937" s="146"/>
      <c r="O937" s="146"/>
      <c r="P937" s="146"/>
      <c r="Q937" s="146"/>
      <c r="R937" s="146"/>
      <c r="S937" s="146"/>
      <c r="T937" s="146"/>
      <c r="U937" s="146"/>
      <c r="V937" s="146"/>
      <c r="W937" s="146"/>
      <c r="X937" s="146"/>
      <c r="Y937" s="146"/>
      <c r="Z937" s="146"/>
    </row>
    <row r="938" spans="1:26" s="12" customFormat="1" ht="15" customHeight="1">
      <c r="A938" s="146"/>
      <c r="B938" s="146"/>
      <c r="C938" s="146"/>
      <c r="D938" s="150"/>
      <c r="E938" s="150"/>
      <c r="F938" s="150"/>
      <c r="G938" s="146"/>
      <c r="H938" s="146"/>
      <c r="I938" s="146"/>
      <c r="J938" s="146"/>
      <c r="K938" s="146"/>
      <c r="L938" s="146"/>
      <c r="M938" s="146"/>
      <c r="N938" s="146"/>
      <c r="O938" s="146"/>
      <c r="P938" s="146"/>
      <c r="Q938" s="146"/>
      <c r="R938" s="146"/>
      <c r="S938" s="146"/>
      <c r="T938" s="146"/>
      <c r="U938" s="146"/>
      <c r="V938" s="146"/>
      <c r="W938" s="146"/>
      <c r="X938" s="146"/>
      <c r="Y938" s="146"/>
      <c r="Z938" s="146"/>
    </row>
    <row r="939" spans="1:26" s="12" customFormat="1" ht="15" customHeight="1">
      <c r="A939" s="146"/>
      <c r="B939" s="146"/>
      <c r="C939" s="146"/>
      <c r="D939" s="150"/>
      <c r="E939" s="150"/>
      <c r="F939" s="150"/>
      <c r="G939" s="146"/>
      <c r="H939" s="146"/>
      <c r="I939" s="146"/>
      <c r="J939" s="146"/>
      <c r="K939" s="146"/>
      <c r="L939" s="146"/>
      <c r="M939" s="146"/>
      <c r="N939" s="146"/>
      <c r="O939" s="146"/>
      <c r="P939" s="146"/>
      <c r="Q939" s="146"/>
      <c r="R939" s="146"/>
      <c r="S939" s="146"/>
      <c r="T939" s="146"/>
      <c r="U939" s="146"/>
      <c r="V939" s="146"/>
      <c r="W939" s="146"/>
      <c r="X939" s="146"/>
      <c r="Y939" s="146"/>
      <c r="Z939" s="146"/>
    </row>
    <row r="940" spans="1:26" s="12" customFormat="1" ht="15" customHeight="1">
      <c r="A940" s="146"/>
      <c r="B940" s="146"/>
      <c r="C940" s="146"/>
      <c r="D940" s="150"/>
      <c r="E940" s="150"/>
      <c r="F940" s="150"/>
      <c r="G940" s="146"/>
      <c r="H940" s="146"/>
      <c r="I940" s="146"/>
      <c r="J940" s="146"/>
      <c r="K940" s="146"/>
      <c r="L940" s="146"/>
      <c r="M940" s="146"/>
      <c r="N940" s="146"/>
      <c r="O940" s="146"/>
      <c r="P940" s="146"/>
      <c r="Q940" s="146"/>
      <c r="R940" s="146"/>
      <c r="S940" s="146"/>
      <c r="T940" s="146"/>
      <c r="U940" s="146"/>
      <c r="V940" s="146"/>
      <c r="W940" s="146"/>
      <c r="X940" s="146"/>
      <c r="Y940" s="146"/>
      <c r="Z940" s="146"/>
    </row>
    <row r="941" spans="1:26" s="12" customFormat="1" ht="15" customHeight="1">
      <c r="A941" s="146"/>
      <c r="B941" s="146"/>
      <c r="C941" s="146"/>
      <c r="D941" s="150"/>
      <c r="E941" s="150"/>
      <c r="F941" s="150"/>
      <c r="G941" s="146"/>
      <c r="H941" s="146"/>
      <c r="I941" s="146"/>
      <c r="J941" s="146"/>
      <c r="K941" s="146"/>
      <c r="L941" s="146"/>
      <c r="M941" s="146"/>
      <c r="N941" s="146"/>
      <c r="O941" s="146"/>
      <c r="P941" s="146"/>
      <c r="Q941" s="146"/>
      <c r="R941" s="146"/>
      <c r="S941" s="146"/>
      <c r="T941" s="146"/>
      <c r="U941" s="146"/>
      <c r="V941" s="146"/>
      <c r="W941" s="146"/>
      <c r="X941" s="146"/>
      <c r="Y941" s="146"/>
      <c r="Z941" s="146"/>
    </row>
    <row r="942" spans="1:26" s="12" customFormat="1" ht="15" customHeight="1">
      <c r="A942" s="146"/>
      <c r="B942" s="146"/>
      <c r="C942" s="146"/>
      <c r="D942" s="150"/>
      <c r="E942" s="150"/>
      <c r="F942" s="150"/>
      <c r="G942" s="146"/>
      <c r="H942" s="146"/>
      <c r="I942" s="146"/>
      <c r="J942" s="146"/>
      <c r="K942" s="146"/>
      <c r="L942" s="146"/>
      <c r="M942" s="146"/>
      <c r="N942" s="146"/>
      <c r="O942" s="146"/>
      <c r="P942" s="146"/>
      <c r="Q942" s="146"/>
      <c r="R942" s="146"/>
      <c r="S942" s="146"/>
      <c r="T942" s="146"/>
      <c r="U942" s="146"/>
      <c r="V942" s="146"/>
      <c r="W942" s="146"/>
      <c r="X942" s="146"/>
      <c r="Y942" s="146"/>
      <c r="Z942" s="146"/>
    </row>
    <row r="943" spans="1:26" s="12" customFormat="1" ht="15" customHeight="1">
      <c r="A943" s="146"/>
      <c r="B943" s="146"/>
      <c r="C943" s="146"/>
      <c r="D943" s="150"/>
      <c r="E943" s="150"/>
      <c r="F943" s="150"/>
      <c r="G943" s="146"/>
      <c r="H943" s="146"/>
      <c r="I943" s="146"/>
      <c r="J943" s="146"/>
      <c r="K943" s="146"/>
      <c r="L943" s="146"/>
      <c r="M943" s="146"/>
      <c r="N943" s="146"/>
      <c r="O943" s="146"/>
      <c r="P943" s="146"/>
      <c r="Q943" s="146"/>
      <c r="R943" s="146"/>
      <c r="S943" s="146"/>
      <c r="T943" s="146"/>
      <c r="U943" s="146"/>
      <c r="V943" s="146"/>
      <c r="W943" s="146"/>
      <c r="X943" s="146"/>
      <c r="Y943" s="146"/>
      <c r="Z943" s="146"/>
    </row>
    <row r="944" spans="1:26" s="12" customFormat="1" ht="15" customHeight="1">
      <c r="A944" s="146"/>
      <c r="B944" s="146"/>
      <c r="C944" s="146"/>
      <c r="D944" s="150"/>
      <c r="E944" s="150"/>
      <c r="F944" s="150"/>
      <c r="G944" s="146"/>
      <c r="H944" s="146"/>
      <c r="I944" s="146"/>
      <c r="J944" s="146"/>
      <c r="K944" s="146"/>
      <c r="L944" s="146"/>
      <c r="M944" s="146"/>
      <c r="N944" s="146"/>
      <c r="O944" s="146"/>
      <c r="P944" s="146"/>
      <c r="Q944" s="146"/>
      <c r="R944" s="146"/>
      <c r="S944" s="146"/>
      <c r="T944" s="146"/>
      <c r="U944" s="146"/>
      <c r="V944" s="146"/>
      <c r="W944" s="146"/>
      <c r="X944" s="146"/>
      <c r="Y944" s="146"/>
      <c r="Z944" s="146"/>
    </row>
    <row r="945" spans="1:26" s="12" customFormat="1" ht="15" customHeight="1">
      <c r="A945" s="146"/>
      <c r="B945" s="146"/>
      <c r="C945" s="146"/>
      <c r="D945" s="150"/>
      <c r="E945" s="150"/>
      <c r="F945" s="150"/>
      <c r="G945" s="146"/>
      <c r="H945" s="146"/>
      <c r="I945" s="146"/>
      <c r="J945" s="146"/>
      <c r="K945" s="146"/>
      <c r="L945" s="146"/>
      <c r="M945" s="146"/>
      <c r="N945" s="146"/>
      <c r="O945" s="146"/>
      <c r="P945" s="146"/>
      <c r="Q945" s="146"/>
      <c r="R945" s="146"/>
      <c r="S945" s="146"/>
      <c r="T945" s="146"/>
      <c r="U945" s="146"/>
      <c r="V945" s="146"/>
      <c r="W945" s="146"/>
      <c r="X945" s="146"/>
      <c r="Y945" s="146"/>
      <c r="Z945" s="146"/>
    </row>
    <row r="946" spans="1:26" s="12" customFormat="1" ht="15" customHeight="1">
      <c r="A946" s="146"/>
      <c r="B946" s="146"/>
      <c r="C946" s="146"/>
      <c r="D946" s="150"/>
      <c r="E946" s="150"/>
      <c r="F946" s="150"/>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s="12" customFormat="1" ht="15" customHeight="1">
      <c r="A947" s="146"/>
      <c r="B947" s="146"/>
      <c r="C947" s="146"/>
      <c r="D947" s="150"/>
      <c r="E947" s="150"/>
      <c r="F947" s="150"/>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s="12" customFormat="1" ht="15" customHeight="1">
      <c r="A948" s="146"/>
      <c r="B948" s="146"/>
      <c r="C948" s="146"/>
      <c r="D948" s="150"/>
      <c r="E948" s="150"/>
      <c r="F948" s="150"/>
      <c r="G948" s="146"/>
      <c r="H948" s="146"/>
      <c r="I948" s="146"/>
      <c r="J948" s="146"/>
      <c r="K948" s="146"/>
      <c r="L948" s="146"/>
      <c r="M948" s="146"/>
      <c r="N948" s="146"/>
      <c r="O948" s="146"/>
      <c r="P948" s="146"/>
      <c r="Q948" s="146"/>
      <c r="R948" s="146"/>
      <c r="S948" s="146"/>
      <c r="T948" s="146"/>
      <c r="U948" s="146"/>
      <c r="V948" s="146"/>
      <c r="W948" s="146"/>
      <c r="X948" s="146"/>
      <c r="Y948" s="146"/>
      <c r="Z948" s="146"/>
    </row>
    <row r="949" spans="1:26" s="12" customFormat="1" ht="15" customHeight="1">
      <c r="A949" s="146"/>
      <c r="B949" s="146"/>
      <c r="C949" s="146"/>
      <c r="D949" s="150"/>
      <c r="E949" s="150"/>
      <c r="F949" s="150"/>
      <c r="G949" s="146"/>
      <c r="H949" s="146"/>
      <c r="I949" s="146"/>
      <c r="J949" s="146"/>
      <c r="K949" s="146"/>
      <c r="L949" s="146"/>
      <c r="M949" s="146"/>
      <c r="N949" s="146"/>
      <c r="O949" s="146"/>
      <c r="P949" s="146"/>
      <c r="Q949" s="146"/>
      <c r="R949" s="146"/>
      <c r="S949" s="146"/>
      <c r="T949" s="146"/>
      <c r="U949" s="146"/>
      <c r="V949" s="146"/>
      <c r="W949" s="146"/>
      <c r="X949" s="146"/>
      <c r="Y949" s="146"/>
      <c r="Z949" s="146"/>
    </row>
    <row r="950" spans="1:26" s="12" customFormat="1" ht="15" customHeight="1">
      <c r="A950" s="146"/>
      <c r="B950" s="146"/>
      <c r="C950" s="146"/>
      <c r="D950" s="150"/>
      <c r="E950" s="150"/>
      <c r="F950" s="150"/>
      <c r="G950" s="146"/>
      <c r="H950" s="146"/>
      <c r="I950" s="146"/>
      <c r="J950" s="146"/>
      <c r="K950" s="146"/>
      <c r="L950" s="146"/>
      <c r="M950" s="146"/>
      <c r="N950" s="146"/>
      <c r="O950" s="146"/>
      <c r="P950" s="146"/>
      <c r="Q950" s="146"/>
      <c r="R950" s="146"/>
      <c r="S950" s="146"/>
      <c r="T950" s="146"/>
      <c r="U950" s="146"/>
      <c r="V950" s="146"/>
      <c r="W950" s="146"/>
      <c r="X950" s="146"/>
      <c r="Y950" s="146"/>
      <c r="Z950" s="146"/>
    </row>
    <row r="951" spans="1:26" s="12" customFormat="1" ht="15" customHeight="1">
      <c r="A951" s="146"/>
      <c r="B951" s="146"/>
      <c r="C951" s="146"/>
      <c r="D951" s="150"/>
      <c r="E951" s="150"/>
      <c r="F951" s="150"/>
      <c r="G951" s="146"/>
      <c r="H951" s="146"/>
      <c r="I951" s="146"/>
      <c r="J951" s="146"/>
      <c r="K951" s="146"/>
      <c r="L951" s="146"/>
      <c r="M951" s="146"/>
      <c r="N951" s="146"/>
      <c r="O951" s="146"/>
      <c r="P951" s="146"/>
      <c r="Q951" s="146"/>
      <c r="R951" s="146"/>
      <c r="S951" s="146"/>
      <c r="T951" s="146"/>
      <c r="U951" s="146"/>
      <c r="V951" s="146"/>
      <c r="W951" s="146"/>
      <c r="X951" s="146"/>
      <c r="Y951" s="146"/>
      <c r="Z951" s="146"/>
    </row>
    <row r="952" spans="1:26" s="12" customFormat="1" ht="15" customHeight="1">
      <c r="A952" s="146"/>
      <c r="B952" s="146"/>
      <c r="C952" s="146"/>
      <c r="D952" s="150"/>
      <c r="E952" s="150"/>
      <c r="F952" s="150"/>
      <c r="G952" s="146"/>
      <c r="H952" s="146"/>
      <c r="I952" s="146"/>
      <c r="J952" s="146"/>
      <c r="K952" s="146"/>
      <c r="L952" s="146"/>
      <c r="M952" s="146"/>
      <c r="N952" s="146"/>
      <c r="O952" s="146"/>
      <c r="P952" s="146"/>
      <c r="Q952" s="146"/>
      <c r="R952" s="146"/>
      <c r="S952" s="146"/>
      <c r="T952" s="146"/>
      <c r="U952" s="146"/>
      <c r="V952" s="146"/>
      <c r="W952" s="146"/>
      <c r="X952" s="146"/>
      <c r="Y952" s="146"/>
      <c r="Z952" s="146"/>
    </row>
    <row r="953" spans="1:26" s="12" customFormat="1" ht="15" customHeight="1">
      <c r="A953" s="146"/>
      <c r="B953" s="146"/>
      <c r="C953" s="146"/>
      <c r="D953" s="150"/>
      <c r="E953" s="150"/>
      <c r="F953" s="150"/>
      <c r="G953" s="146"/>
      <c r="H953" s="146"/>
      <c r="I953" s="146"/>
      <c r="J953" s="146"/>
      <c r="K953" s="146"/>
      <c r="L953" s="146"/>
      <c r="M953" s="146"/>
      <c r="N953" s="146"/>
      <c r="O953" s="146"/>
      <c r="P953" s="146"/>
      <c r="Q953" s="146"/>
      <c r="R953" s="146"/>
      <c r="S953" s="146"/>
      <c r="T953" s="146"/>
      <c r="U953" s="146"/>
      <c r="V953" s="146"/>
      <c r="W953" s="146"/>
      <c r="X953" s="146"/>
      <c r="Y953" s="146"/>
      <c r="Z953" s="146"/>
    </row>
    <row r="954" spans="1:26" s="12" customFormat="1" ht="15" customHeight="1">
      <c r="A954" s="146"/>
      <c r="B954" s="146"/>
      <c r="C954" s="146"/>
      <c r="D954" s="150"/>
      <c r="E954" s="150"/>
      <c r="F954" s="150"/>
      <c r="G954" s="146"/>
      <c r="H954" s="146"/>
      <c r="I954" s="146"/>
      <c r="J954" s="146"/>
      <c r="K954" s="146"/>
      <c r="L954" s="146"/>
      <c r="M954" s="146"/>
      <c r="N954" s="146"/>
      <c r="O954" s="146"/>
      <c r="P954" s="146"/>
      <c r="Q954" s="146"/>
      <c r="R954" s="146"/>
      <c r="S954" s="146"/>
      <c r="T954" s="146"/>
      <c r="U954" s="146"/>
      <c r="V954" s="146"/>
      <c r="W954" s="146"/>
      <c r="X954" s="146"/>
      <c r="Y954" s="146"/>
      <c r="Z954" s="146"/>
    </row>
    <row r="955" spans="1:26" s="12" customFormat="1" ht="15" customHeight="1">
      <c r="A955" s="146"/>
      <c r="B955" s="146"/>
      <c r="C955" s="146"/>
      <c r="D955" s="150"/>
      <c r="E955" s="150"/>
      <c r="F955" s="150"/>
      <c r="G955" s="146"/>
      <c r="H955" s="146"/>
      <c r="I955" s="146"/>
      <c r="J955" s="146"/>
      <c r="K955" s="146"/>
      <c r="L955" s="146"/>
      <c r="M955" s="146"/>
      <c r="N955" s="146"/>
      <c r="O955" s="146"/>
      <c r="P955" s="146"/>
      <c r="Q955" s="146"/>
      <c r="R955" s="146"/>
      <c r="S955" s="146"/>
      <c r="T955" s="146"/>
      <c r="U955" s="146"/>
      <c r="V955" s="146"/>
      <c r="W955" s="146"/>
      <c r="X955" s="146"/>
      <c r="Y955" s="146"/>
      <c r="Z955" s="146"/>
    </row>
    <row r="956" spans="1:26" s="12" customFormat="1" ht="15" customHeight="1">
      <c r="A956" s="146"/>
      <c r="B956" s="146"/>
      <c r="C956" s="146"/>
      <c r="D956" s="150"/>
      <c r="E956" s="150"/>
      <c r="F956" s="150"/>
      <c r="G956" s="146"/>
      <c r="H956" s="146"/>
      <c r="I956" s="146"/>
      <c r="J956" s="146"/>
      <c r="K956" s="146"/>
      <c r="L956" s="146"/>
      <c r="M956" s="146"/>
      <c r="N956" s="146"/>
      <c r="O956" s="146"/>
      <c r="P956" s="146"/>
      <c r="Q956" s="146"/>
      <c r="R956" s="146"/>
      <c r="S956" s="146"/>
      <c r="T956" s="146"/>
      <c r="U956" s="146"/>
      <c r="V956" s="146"/>
      <c r="W956" s="146"/>
      <c r="X956" s="146"/>
      <c r="Y956" s="146"/>
      <c r="Z956" s="146"/>
    </row>
    <row r="957" spans="1:26" s="12" customFormat="1" ht="15" customHeight="1">
      <c r="A957" s="146"/>
      <c r="B957" s="146"/>
      <c r="C957" s="146"/>
      <c r="D957" s="150"/>
      <c r="E957" s="150"/>
      <c r="F957" s="150"/>
      <c r="G957" s="146"/>
      <c r="H957" s="146"/>
      <c r="I957" s="146"/>
      <c r="J957" s="146"/>
      <c r="K957" s="146"/>
      <c r="L957" s="146"/>
      <c r="M957" s="146"/>
      <c r="N957" s="146"/>
      <c r="O957" s="146"/>
      <c r="P957" s="146"/>
      <c r="Q957" s="146"/>
      <c r="R957" s="146"/>
      <c r="S957" s="146"/>
      <c r="T957" s="146"/>
      <c r="U957" s="146"/>
      <c r="V957" s="146"/>
      <c r="W957" s="146"/>
      <c r="X957" s="146"/>
      <c r="Y957" s="146"/>
      <c r="Z957" s="146"/>
    </row>
    <row r="958" spans="1:26" s="12" customFormat="1" ht="15" customHeight="1">
      <c r="A958" s="146"/>
      <c r="B958" s="146"/>
      <c r="C958" s="146"/>
      <c r="D958" s="150"/>
      <c r="E958" s="150"/>
      <c r="F958" s="150"/>
      <c r="G958" s="146"/>
      <c r="H958" s="146"/>
      <c r="I958" s="146"/>
      <c r="J958" s="146"/>
      <c r="K958" s="146"/>
      <c r="L958" s="146"/>
      <c r="M958" s="146"/>
      <c r="N958" s="146"/>
      <c r="O958" s="146"/>
      <c r="P958" s="146"/>
      <c r="Q958" s="146"/>
      <c r="R958" s="146"/>
      <c r="S958" s="146"/>
      <c r="T958" s="146"/>
      <c r="U958" s="146"/>
      <c r="V958" s="146"/>
      <c r="W958" s="146"/>
      <c r="X958" s="146"/>
      <c r="Y958" s="146"/>
      <c r="Z958" s="146"/>
    </row>
    <row r="959" spans="1:26" s="12" customFormat="1" ht="15" customHeight="1">
      <c r="A959" s="146"/>
      <c r="B959" s="146"/>
      <c r="C959" s="146"/>
      <c r="D959" s="150"/>
      <c r="E959" s="150"/>
      <c r="F959" s="150"/>
      <c r="G959" s="146"/>
      <c r="H959" s="146"/>
      <c r="I959" s="146"/>
      <c r="J959" s="146"/>
      <c r="K959" s="146"/>
      <c r="L959" s="146"/>
      <c r="M959" s="146"/>
      <c r="N959" s="146"/>
      <c r="O959" s="146"/>
      <c r="P959" s="146"/>
      <c r="Q959" s="146"/>
      <c r="R959" s="146"/>
      <c r="S959" s="146"/>
      <c r="T959" s="146"/>
      <c r="U959" s="146"/>
      <c r="V959" s="146"/>
      <c r="W959" s="146"/>
      <c r="X959" s="146"/>
      <c r="Y959" s="146"/>
      <c r="Z959" s="146"/>
    </row>
    <row r="960" spans="1:26" s="12" customFormat="1" ht="15" customHeight="1">
      <c r="A960" s="146"/>
      <c r="B960" s="146"/>
      <c r="C960" s="146"/>
      <c r="D960" s="150"/>
      <c r="E960" s="150"/>
      <c r="F960" s="150"/>
      <c r="G960" s="146"/>
      <c r="H960" s="146"/>
      <c r="I960" s="146"/>
      <c r="J960" s="146"/>
      <c r="K960" s="146"/>
      <c r="L960" s="146"/>
      <c r="M960" s="146"/>
      <c r="N960" s="146"/>
      <c r="O960" s="146"/>
      <c r="P960" s="146"/>
      <c r="Q960" s="146"/>
      <c r="R960" s="146"/>
      <c r="S960" s="146"/>
      <c r="T960" s="146"/>
      <c r="U960" s="146"/>
      <c r="V960" s="146"/>
      <c r="W960" s="146"/>
      <c r="X960" s="146"/>
      <c r="Y960" s="146"/>
      <c r="Z960" s="146"/>
    </row>
    <row r="961" spans="1:26" s="12" customFormat="1" ht="15" customHeight="1">
      <c r="A961" s="146"/>
      <c r="B961" s="146"/>
      <c r="C961" s="146"/>
      <c r="D961" s="150"/>
      <c r="E961" s="150"/>
      <c r="F961" s="150"/>
      <c r="G961" s="146"/>
      <c r="H961" s="146"/>
      <c r="I961" s="146"/>
      <c r="J961" s="146"/>
      <c r="K961" s="146"/>
      <c r="L961" s="146"/>
      <c r="M961" s="146"/>
      <c r="N961" s="146"/>
      <c r="O961" s="146"/>
      <c r="P961" s="146"/>
      <c r="Q961" s="146"/>
      <c r="R961" s="146"/>
      <c r="S961" s="146"/>
      <c r="T961" s="146"/>
      <c r="U961" s="146"/>
      <c r="V961" s="146"/>
      <c r="W961" s="146"/>
      <c r="X961" s="146"/>
      <c r="Y961" s="146"/>
      <c r="Z961" s="146"/>
    </row>
    <row r="962" spans="1:26" s="12" customFormat="1" ht="15" customHeight="1">
      <c r="A962" s="146"/>
      <c r="B962" s="146"/>
      <c r="C962" s="146"/>
      <c r="D962" s="150"/>
      <c r="E962" s="150"/>
      <c r="F962" s="150"/>
      <c r="G962" s="146"/>
      <c r="H962" s="146"/>
      <c r="I962" s="146"/>
      <c r="J962" s="146"/>
      <c r="K962" s="146"/>
      <c r="L962" s="146"/>
      <c r="M962" s="146"/>
      <c r="N962" s="146"/>
      <c r="O962" s="146"/>
      <c r="P962" s="146"/>
      <c r="Q962" s="146"/>
      <c r="R962" s="146"/>
      <c r="S962" s="146"/>
      <c r="T962" s="146"/>
      <c r="U962" s="146"/>
      <c r="V962" s="146"/>
      <c r="W962" s="146"/>
      <c r="X962" s="146"/>
      <c r="Y962" s="146"/>
      <c r="Z962" s="146"/>
    </row>
    <row r="963" spans="1:26" s="12" customFormat="1" ht="15" customHeight="1">
      <c r="A963" s="146"/>
      <c r="B963" s="146"/>
      <c r="C963" s="146"/>
      <c r="D963" s="150"/>
      <c r="E963" s="150"/>
      <c r="F963" s="150"/>
      <c r="G963" s="146"/>
      <c r="H963" s="146"/>
      <c r="I963" s="146"/>
      <c r="J963" s="146"/>
      <c r="K963" s="146"/>
      <c r="L963" s="146"/>
      <c r="M963" s="146"/>
      <c r="N963" s="146"/>
      <c r="O963" s="146"/>
      <c r="P963" s="146"/>
      <c r="Q963" s="146"/>
      <c r="R963" s="146"/>
      <c r="S963" s="146"/>
      <c r="T963" s="146"/>
      <c r="U963" s="146"/>
      <c r="V963" s="146"/>
      <c r="W963" s="146"/>
      <c r="X963" s="146"/>
      <c r="Y963" s="146"/>
      <c r="Z963" s="146"/>
    </row>
    <row r="964" spans="1:26" s="12" customFormat="1" ht="15" customHeight="1">
      <c r="A964" s="146"/>
      <c r="B964" s="146"/>
      <c r="C964" s="146"/>
      <c r="D964" s="150"/>
      <c r="E964" s="150"/>
      <c r="F964" s="150"/>
      <c r="G964" s="146"/>
      <c r="H964" s="146"/>
      <c r="I964" s="146"/>
      <c r="J964" s="146"/>
      <c r="K964" s="146"/>
      <c r="L964" s="146"/>
      <c r="M964" s="146"/>
      <c r="N964" s="146"/>
      <c r="O964" s="146"/>
      <c r="P964" s="146"/>
      <c r="Q964" s="146"/>
      <c r="R964" s="146"/>
      <c r="S964" s="146"/>
      <c r="T964" s="146"/>
      <c r="U964" s="146"/>
      <c r="V964" s="146"/>
      <c r="W964" s="146"/>
      <c r="X964" s="146"/>
      <c r="Y964" s="146"/>
      <c r="Z964" s="146"/>
    </row>
    <row r="965" spans="1:26" s="12" customFormat="1" ht="15" customHeight="1">
      <c r="A965" s="146"/>
      <c r="B965" s="146"/>
      <c r="C965" s="146"/>
      <c r="D965" s="150"/>
      <c r="E965" s="150"/>
      <c r="F965" s="150"/>
      <c r="G965" s="146"/>
      <c r="H965" s="146"/>
      <c r="I965" s="146"/>
      <c r="J965" s="146"/>
      <c r="K965" s="146"/>
      <c r="L965" s="146"/>
      <c r="M965" s="146"/>
      <c r="N965" s="146"/>
      <c r="O965" s="146"/>
      <c r="P965" s="146"/>
      <c r="Q965" s="146"/>
      <c r="R965" s="146"/>
      <c r="S965" s="146"/>
      <c r="T965" s="146"/>
      <c r="U965" s="146"/>
      <c r="V965" s="146"/>
      <c r="W965" s="146"/>
      <c r="X965" s="146"/>
      <c r="Y965" s="146"/>
      <c r="Z965" s="146"/>
    </row>
    <row r="966" spans="1:26" s="12" customFormat="1" ht="15" customHeight="1">
      <c r="A966" s="146"/>
      <c r="B966" s="146"/>
      <c r="C966" s="146"/>
      <c r="D966" s="150"/>
      <c r="E966" s="150"/>
      <c r="F966" s="150"/>
      <c r="G966" s="146"/>
      <c r="H966" s="146"/>
      <c r="I966" s="146"/>
      <c r="J966" s="146"/>
      <c r="K966" s="146"/>
      <c r="L966" s="146"/>
      <c r="M966" s="146"/>
      <c r="N966" s="146"/>
      <c r="O966" s="146"/>
      <c r="P966" s="146"/>
      <c r="Q966" s="146"/>
      <c r="R966" s="146"/>
      <c r="S966" s="146"/>
      <c r="T966" s="146"/>
      <c r="U966" s="146"/>
      <c r="V966" s="146"/>
      <c r="W966" s="146"/>
      <c r="X966" s="146"/>
      <c r="Y966" s="146"/>
      <c r="Z966" s="146"/>
    </row>
    <row r="967" spans="1:26" s="12" customFormat="1" ht="15" customHeight="1">
      <c r="A967" s="146"/>
      <c r="B967" s="146"/>
      <c r="C967" s="146"/>
      <c r="D967" s="150"/>
      <c r="E967" s="150"/>
      <c r="F967" s="150"/>
      <c r="G967" s="146"/>
      <c r="H967" s="146"/>
      <c r="I967" s="146"/>
      <c r="J967" s="146"/>
      <c r="K967" s="146"/>
      <c r="L967" s="146"/>
      <c r="M967" s="146"/>
      <c r="N967" s="146"/>
      <c r="O967" s="146"/>
      <c r="P967" s="146"/>
      <c r="Q967" s="146"/>
      <c r="R967" s="146"/>
      <c r="S967" s="146"/>
      <c r="T967" s="146"/>
      <c r="U967" s="146"/>
      <c r="V967" s="146"/>
      <c r="W967" s="146"/>
      <c r="X967" s="146"/>
      <c r="Y967" s="146"/>
      <c r="Z967" s="146"/>
    </row>
    <row r="968" spans="1:26" s="12" customFormat="1" ht="15" customHeight="1">
      <c r="A968" s="146"/>
      <c r="B968" s="146"/>
      <c r="C968" s="146"/>
      <c r="D968" s="150"/>
      <c r="E968" s="150"/>
      <c r="F968" s="150"/>
      <c r="G968" s="146"/>
      <c r="H968" s="146"/>
      <c r="I968" s="146"/>
      <c r="J968" s="146"/>
      <c r="K968" s="146"/>
      <c r="L968" s="146"/>
      <c r="M968" s="146"/>
      <c r="N968" s="146"/>
      <c r="O968" s="146"/>
      <c r="P968" s="146"/>
      <c r="Q968" s="146"/>
      <c r="R968" s="146"/>
      <c r="S968" s="146"/>
      <c r="T968" s="146"/>
      <c r="U968" s="146"/>
      <c r="V968" s="146"/>
      <c r="W968" s="146"/>
      <c r="X968" s="146"/>
      <c r="Y968" s="146"/>
      <c r="Z968" s="146"/>
    </row>
    <row r="969" spans="1:26" s="12" customFormat="1" ht="15" customHeight="1">
      <c r="A969" s="146"/>
      <c r="B969" s="146"/>
      <c r="C969" s="146"/>
      <c r="D969" s="150"/>
      <c r="E969" s="150"/>
      <c r="F969" s="150"/>
      <c r="G969" s="146"/>
      <c r="H969" s="146"/>
      <c r="I969" s="146"/>
      <c r="J969" s="146"/>
      <c r="K969" s="146"/>
      <c r="L969" s="146"/>
      <c r="M969" s="146"/>
      <c r="N969" s="146"/>
      <c r="O969" s="146"/>
      <c r="P969" s="146"/>
      <c r="Q969" s="146"/>
      <c r="R969" s="146"/>
      <c r="S969" s="146"/>
      <c r="T969" s="146"/>
      <c r="U969" s="146"/>
      <c r="V969" s="146"/>
      <c r="W969" s="146"/>
      <c r="X969" s="146"/>
      <c r="Y969" s="146"/>
      <c r="Z969" s="146"/>
    </row>
    <row r="970" spans="1:26" s="12" customFormat="1" ht="15" customHeight="1">
      <c r="A970" s="146"/>
      <c r="B970" s="146"/>
      <c r="C970" s="146"/>
      <c r="D970" s="150"/>
      <c r="E970" s="150"/>
      <c r="F970" s="150"/>
      <c r="G970" s="146"/>
      <c r="H970" s="146"/>
      <c r="I970" s="146"/>
      <c r="J970" s="146"/>
      <c r="K970" s="146"/>
      <c r="L970" s="146"/>
      <c r="M970" s="146"/>
      <c r="N970" s="146"/>
      <c r="O970" s="146"/>
      <c r="P970" s="146"/>
      <c r="Q970" s="146"/>
      <c r="R970" s="146"/>
      <c r="S970" s="146"/>
      <c r="T970" s="146"/>
      <c r="U970" s="146"/>
      <c r="V970" s="146"/>
      <c r="W970" s="146"/>
      <c r="X970" s="146"/>
      <c r="Y970" s="146"/>
      <c r="Z970" s="146"/>
    </row>
    <row r="971" spans="1:26" s="12" customFormat="1" ht="15" customHeight="1">
      <c r="A971" s="146"/>
      <c r="B971" s="146"/>
      <c r="C971" s="146"/>
      <c r="D971" s="150"/>
      <c r="E971" s="150"/>
      <c r="F971" s="150"/>
      <c r="G971" s="146"/>
      <c r="H971" s="146"/>
      <c r="I971" s="146"/>
      <c r="J971" s="146"/>
      <c r="K971" s="146"/>
      <c r="L971" s="146"/>
      <c r="M971" s="146"/>
      <c r="N971" s="146"/>
      <c r="O971" s="146"/>
      <c r="P971" s="146"/>
      <c r="Q971" s="146"/>
      <c r="R971" s="146"/>
      <c r="S971" s="146"/>
      <c r="T971" s="146"/>
      <c r="U971" s="146"/>
      <c r="V971" s="146"/>
      <c r="W971" s="146"/>
      <c r="X971" s="146"/>
      <c r="Y971" s="146"/>
      <c r="Z971" s="146"/>
    </row>
    <row r="972" spans="1:26" s="12" customFormat="1" ht="15" customHeight="1">
      <c r="A972" s="146"/>
      <c r="B972" s="146"/>
      <c r="C972" s="146"/>
      <c r="D972" s="150"/>
      <c r="E972" s="150"/>
      <c r="F972" s="150"/>
      <c r="G972" s="146"/>
      <c r="H972" s="146"/>
      <c r="I972" s="146"/>
      <c r="J972" s="146"/>
      <c r="K972" s="146"/>
      <c r="L972" s="146"/>
      <c r="M972" s="146"/>
      <c r="N972" s="146"/>
      <c r="O972" s="146"/>
      <c r="P972" s="146"/>
      <c r="Q972" s="146"/>
      <c r="R972" s="146"/>
      <c r="S972" s="146"/>
      <c r="T972" s="146"/>
      <c r="U972" s="146"/>
      <c r="V972" s="146"/>
      <c r="W972" s="146"/>
      <c r="X972" s="146"/>
      <c r="Y972" s="146"/>
      <c r="Z972" s="146"/>
    </row>
    <row r="973" spans="1:26" s="12" customFormat="1" ht="15" customHeight="1">
      <c r="A973" s="146"/>
      <c r="B973" s="146"/>
      <c r="C973" s="146"/>
      <c r="D973" s="150"/>
      <c r="E973" s="150"/>
      <c r="F973" s="150"/>
      <c r="G973" s="146"/>
      <c r="H973" s="146"/>
      <c r="I973" s="146"/>
      <c r="J973" s="146"/>
      <c r="K973" s="146"/>
      <c r="L973" s="146"/>
      <c r="M973" s="146"/>
      <c r="N973" s="146"/>
      <c r="O973" s="146"/>
      <c r="P973" s="146"/>
      <c r="Q973" s="146"/>
      <c r="R973" s="146"/>
      <c r="S973" s="146"/>
      <c r="T973" s="146"/>
      <c r="U973" s="146"/>
      <c r="V973" s="146"/>
      <c r="W973" s="146"/>
      <c r="X973" s="146"/>
      <c r="Y973" s="146"/>
      <c r="Z973" s="146"/>
    </row>
    <row r="974" spans="1:26" s="12" customFormat="1" ht="15" customHeight="1">
      <c r="A974" s="146"/>
      <c r="B974" s="146"/>
      <c r="C974" s="146"/>
      <c r="D974" s="150"/>
      <c r="E974" s="150"/>
      <c r="F974" s="150"/>
      <c r="G974" s="146"/>
      <c r="H974" s="146"/>
      <c r="I974" s="146"/>
      <c r="J974" s="146"/>
      <c r="K974" s="146"/>
      <c r="L974" s="146"/>
      <c r="M974" s="146"/>
      <c r="N974" s="146"/>
      <c r="O974" s="146"/>
      <c r="P974" s="146"/>
      <c r="Q974" s="146"/>
      <c r="R974" s="146"/>
      <c r="S974" s="146"/>
      <c r="T974" s="146"/>
      <c r="U974" s="146"/>
      <c r="V974" s="146"/>
      <c r="W974" s="146"/>
      <c r="X974" s="146"/>
      <c r="Y974" s="146"/>
      <c r="Z974" s="146"/>
    </row>
    <row r="975" spans="1:26" s="12" customFormat="1" ht="15" customHeight="1">
      <c r="A975" s="146"/>
      <c r="B975" s="146"/>
      <c r="C975" s="146"/>
      <c r="D975" s="150"/>
      <c r="E975" s="150"/>
      <c r="F975" s="150"/>
      <c r="G975" s="146"/>
      <c r="H975" s="146"/>
      <c r="I975" s="146"/>
      <c r="J975" s="146"/>
      <c r="K975" s="146"/>
      <c r="L975" s="146"/>
      <c r="M975" s="146"/>
      <c r="N975" s="146"/>
      <c r="O975" s="146"/>
      <c r="P975" s="146"/>
      <c r="Q975" s="146"/>
      <c r="R975" s="146"/>
      <c r="S975" s="146"/>
      <c r="T975" s="146"/>
      <c r="U975" s="146"/>
      <c r="V975" s="146"/>
      <c r="W975" s="146"/>
      <c r="X975" s="146"/>
      <c r="Y975" s="146"/>
      <c r="Z975" s="146"/>
    </row>
    <row r="976" spans="1:26" s="12" customFormat="1" ht="15" customHeight="1">
      <c r="A976" s="146"/>
      <c r="B976" s="146"/>
      <c r="C976" s="146"/>
      <c r="D976" s="150"/>
      <c r="E976" s="150"/>
      <c r="F976" s="150"/>
      <c r="G976" s="146"/>
      <c r="H976" s="146"/>
      <c r="I976" s="146"/>
      <c r="J976" s="146"/>
      <c r="K976" s="146"/>
      <c r="L976" s="146"/>
      <c r="M976" s="146"/>
      <c r="N976" s="146"/>
      <c r="O976" s="146"/>
      <c r="P976" s="146"/>
      <c r="Q976" s="146"/>
      <c r="R976" s="146"/>
      <c r="S976" s="146"/>
      <c r="T976" s="146"/>
      <c r="U976" s="146"/>
      <c r="V976" s="146"/>
      <c r="W976" s="146"/>
      <c r="X976" s="146"/>
      <c r="Y976" s="146"/>
      <c r="Z976" s="146"/>
    </row>
    <row r="977" spans="1:26" s="12" customFormat="1" ht="15" customHeight="1">
      <c r="A977" s="146"/>
      <c r="B977" s="146"/>
      <c r="C977" s="146"/>
      <c r="D977" s="150"/>
      <c r="E977" s="150"/>
      <c r="F977" s="150"/>
      <c r="G977" s="146"/>
      <c r="H977" s="146"/>
      <c r="I977" s="146"/>
      <c r="J977" s="146"/>
      <c r="K977" s="146"/>
      <c r="L977" s="146"/>
      <c r="M977" s="146"/>
      <c r="N977" s="146"/>
      <c r="O977" s="146"/>
      <c r="P977" s="146"/>
      <c r="Q977" s="146"/>
      <c r="R977" s="146"/>
      <c r="S977" s="146"/>
      <c r="T977" s="146"/>
      <c r="U977" s="146"/>
      <c r="V977" s="146"/>
      <c r="W977" s="146"/>
      <c r="X977" s="146"/>
      <c r="Y977" s="146"/>
      <c r="Z977" s="146"/>
    </row>
    <row r="978" spans="1:26" s="12" customFormat="1" ht="15" customHeight="1">
      <c r="A978" s="146"/>
      <c r="B978" s="146"/>
      <c r="C978" s="146"/>
      <c r="D978" s="150"/>
      <c r="E978" s="150"/>
      <c r="F978" s="150"/>
      <c r="G978" s="146"/>
      <c r="H978" s="146"/>
      <c r="I978" s="146"/>
      <c r="J978" s="146"/>
      <c r="K978" s="146"/>
      <c r="L978" s="146"/>
      <c r="M978" s="146"/>
      <c r="N978" s="146"/>
      <c r="O978" s="146"/>
      <c r="P978" s="146"/>
      <c r="Q978" s="146"/>
      <c r="R978" s="146"/>
      <c r="S978" s="146"/>
      <c r="T978" s="146"/>
      <c r="U978" s="146"/>
      <c r="V978" s="146"/>
      <c r="W978" s="146"/>
      <c r="X978" s="146"/>
      <c r="Y978" s="146"/>
      <c r="Z978" s="146"/>
    </row>
    <row r="979" spans="1:26" s="12" customFormat="1" ht="15" customHeight="1">
      <c r="A979" s="146"/>
      <c r="B979" s="146"/>
      <c r="C979" s="146"/>
      <c r="D979" s="150"/>
      <c r="E979" s="150"/>
      <c r="F979" s="150"/>
      <c r="G979" s="146"/>
      <c r="H979" s="146"/>
      <c r="I979" s="146"/>
      <c r="J979" s="146"/>
      <c r="K979" s="146"/>
      <c r="L979" s="146"/>
      <c r="M979" s="146"/>
      <c r="N979" s="146"/>
      <c r="O979" s="146"/>
      <c r="P979" s="146"/>
      <c r="Q979" s="146"/>
      <c r="R979" s="146"/>
      <c r="S979" s="146"/>
      <c r="T979" s="146"/>
      <c r="U979" s="146"/>
      <c r="V979" s="146"/>
      <c r="W979" s="146"/>
      <c r="X979" s="146"/>
      <c r="Y979" s="146"/>
      <c r="Z979" s="146"/>
    </row>
    <row r="980" spans="1:26" s="12" customFormat="1" ht="15" customHeight="1">
      <c r="A980" s="146"/>
      <c r="B980" s="146"/>
      <c r="C980" s="146"/>
      <c r="D980" s="150"/>
      <c r="E980" s="150"/>
      <c r="F980" s="150"/>
      <c r="G980" s="146"/>
      <c r="H980" s="146"/>
      <c r="I980" s="146"/>
      <c r="J980" s="146"/>
      <c r="K980" s="146"/>
      <c r="L980" s="146"/>
      <c r="M980" s="146"/>
      <c r="N980" s="146"/>
      <c r="O980" s="146"/>
      <c r="P980" s="146"/>
      <c r="Q980" s="146"/>
      <c r="R980" s="146"/>
      <c r="S980" s="146"/>
      <c r="T980" s="146"/>
      <c r="U980" s="146"/>
      <c r="V980" s="146"/>
      <c r="W980" s="146"/>
      <c r="X980" s="146"/>
      <c r="Y980" s="146"/>
      <c r="Z980" s="146"/>
    </row>
    <row r="981" spans="1:26" s="12" customFormat="1" ht="15" customHeight="1">
      <c r="A981" s="146"/>
      <c r="B981" s="146"/>
      <c r="C981" s="146"/>
      <c r="D981" s="150"/>
      <c r="E981" s="150"/>
      <c r="F981" s="150"/>
      <c r="G981" s="146"/>
      <c r="H981" s="146"/>
      <c r="I981" s="146"/>
      <c r="J981" s="146"/>
      <c r="K981" s="146"/>
      <c r="L981" s="146"/>
      <c r="M981" s="146"/>
      <c r="N981" s="146"/>
      <c r="O981" s="146"/>
      <c r="P981" s="146"/>
      <c r="Q981" s="146"/>
      <c r="R981" s="146"/>
      <c r="S981" s="146"/>
      <c r="T981" s="146"/>
      <c r="U981" s="146"/>
      <c r="V981" s="146"/>
      <c r="W981" s="146"/>
      <c r="X981" s="146"/>
      <c r="Y981" s="146"/>
      <c r="Z981" s="146"/>
    </row>
    <row r="982" spans="1:26" s="12" customFormat="1" ht="15" customHeight="1">
      <c r="A982" s="146"/>
      <c r="B982" s="146"/>
      <c r="C982" s="146"/>
      <c r="D982" s="150"/>
      <c r="E982" s="150"/>
      <c r="F982" s="150"/>
      <c r="G982" s="146"/>
      <c r="H982" s="146"/>
      <c r="I982" s="146"/>
      <c r="J982" s="146"/>
      <c r="K982" s="146"/>
      <c r="L982" s="146"/>
      <c r="M982" s="146"/>
      <c r="N982" s="146"/>
      <c r="O982" s="146"/>
      <c r="P982" s="146"/>
      <c r="Q982" s="146"/>
      <c r="R982" s="146"/>
      <c r="S982" s="146"/>
      <c r="T982" s="146"/>
      <c r="U982" s="146"/>
      <c r="V982" s="146"/>
      <c r="W982" s="146"/>
      <c r="X982" s="146"/>
      <c r="Y982" s="146"/>
      <c r="Z982" s="146"/>
    </row>
    <row r="983" spans="1:26" s="12" customFormat="1" ht="15" customHeight="1">
      <c r="A983" s="146"/>
      <c r="B983" s="146"/>
      <c r="C983" s="146"/>
      <c r="D983" s="150"/>
      <c r="E983" s="150"/>
      <c r="F983" s="150"/>
      <c r="G983" s="146"/>
      <c r="H983" s="146"/>
      <c r="I983" s="146"/>
      <c r="J983" s="146"/>
      <c r="K983" s="146"/>
      <c r="L983" s="146"/>
      <c r="M983" s="146"/>
      <c r="N983" s="146"/>
      <c r="O983" s="146"/>
      <c r="P983" s="146"/>
      <c r="Q983" s="146"/>
      <c r="R983" s="146"/>
      <c r="S983" s="146"/>
      <c r="T983" s="146"/>
      <c r="U983" s="146"/>
      <c r="V983" s="146"/>
      <c r="W983" s="146"/>
      <c r="X983" s="146"/>
      <c r="Y983" s="146"/>
      <c r="Z983" s="146"/>
    </row>
    <row r="984" spans="1:26" s="12" customFormat="1" ht="15" customHeight="1">
      <c r="A984" s="146"/>
      <c r="B984" s="146"/>
      <c r="C984" s="146"/>
      <c r="D984" s="150"/>
      <c r="E984" s="150"/>
      <c r="F984" s="150"/>
      <c r="G984" s="146"/>
      <c r="H984" s="146"/>
      <c r="I984" s="146"/>
      <c r="J984" s="146"/>
      <c r="K984" s="146"/>
      <c r="L984" s="146"/>
      <c r="M984" s="146"/>
      <c r="N984" s="146"/>
      <c r="O984" s="146"/>
      <c r="P984" s="146"/>
      <c r="Q984" s="146"/>
      <c r="R984" s="146"/>
      <c r="S984" s="146"/>
      <c r="T984" s="146"/>
      <c r="U984" s="146"/>
      <c r="V984" s="146"/>
      <c r="W984" s="146"/>
      <c r="X984" s="146"/>
      <c r="Y984" s="146"/>
      <c r="Z984" s="146"/>
    </row>
    <row r="985" spans="1:26" s="12" customFormat="1" ht="15" customHeight="1">
      <c r="A985" s="146"/>
      <c r="B985" s="146"/>
      <c r="C985" s="146"/>
      <c r="D985" s="150"/>
      <c r="E985" s="150"/>
      <c r="F985" s="150"/>
      <c r="G985" s="146"/>
      <c r="H985" s="146"/>
      <c r="I985" s="146"/>
      <c r="J985" s="146"/>
      <c r="K985" s="146"/>
      <c r="L985" s="146"/>
      <c r="M985" s="146"/>
      <c r="N985" s="146"/>
      <c r="O985" s="146"/>
      <c r="P985" s="146"/>
      <c r="Q985" s="146"/>
      <c r="R985" s="146"/>
      <c r="S985" s="146"/>
      <c r="T985" s="146"/>
      <c r="U985" s="146"/>
      <c r="V985" s="146"/>
      <c r="W985" s="146"/>
      <c r="X985" s="146"/>
      <c r="Y985" s="146"/>
      <c r="Z985" s="146"/>
    </row>
    <row r="986" spans="1:26" s="12" customFormat="1" ht="15" customHeight="1">
      <c r="A986" s="146"/>
      <c r="B986" s="146"/>
      <c r="C986" s="146"/>
      <c r="D986" s="150"/>
      <c r="E986" s="150"/>
      <c r="F986" s="150"/>
      <c r="G986" s="146"/>
      <c r="H986" s="146"/>
      <c r="I986" s="146"/>
      <c r="J986" s="146"/>
      <c r="K986" s="146"/>
      <c r="L986" s="146"/>
      <c r="M986" s="146"/>
      <c r="N986" s="146"/>
      <c r="O986" s="146"/>
      <c r="P986" s="146"/>
      <c r="Q986" s="146"/>
      <c r="R986" s="146"/>
      <c r="S986" s="146"/>
      <c r="T986" s="146"/>
      <c r="U986" s="146"/>
      <c r="V986" s="146"/>
      <c r="W986" s="146"/>
      <c r="X986" s="146"/>
      <c r="Y986" s="146"/>
      <c r="Z986" s="146"/>
    </row>
    <row r="987" spans="1:26" s="12" customFormat="1" ht="15" customHeight="1">
      <c r="A987" s="146"/>
      <c r="B987" s="146"/>
      <c r="C987" s="146"/>
      <c r="D987" s="150"/>
      <c r="E987" s="150"/>
      <c r="F987" s="150"/>
      <c r="G987" s="146"/>
      <c r="H987" s="146"/>
      <c r="I987" s="146"/>
      <c r="J987" s="146"/>
      <c r="K987" s="146"/>
      <c r="L987" s="146"/>
      <c r="M987" s="146"/>
      <c r="N987" s="146"/>
      <c r="O987" s="146"/>
      <c r="P987" s="146"/>
      <c r="Q987" s="146"/>
      <c r="R987" s="146"/>
      <c r="S987" s="146"/>
      <c r="T987" s="146"/>
      <c r="U987" s="146"/>
      <c r="V987" s="146"/>
      <c r="W987" s="146"/>
      <c r="X987" s="146"/>
      <c r="Y987" s="146"/>
      <c r="Z987" s="146"/>
    </row>
    <row r="988" spans="1:26" s="12" customFormat="1" ht="15" customHeight="1">
      <c r="A988" s="146"/>
      <c r="B988" s="146"/>
      <c r="C988" s="146"/>
      <c r="D988" s="150"/>
      <c r="E988" s="150"/>
      <c r="F988" s="150"/>
      <c r="G988" s="146"/>
      <c r="H988" s="146"/>
      <c r="I988" s="146"/>
      <c r="J988" s="146"/>
      <c r="K988" s="146"/>
      <c r="L988" s="146"/>
      <c r="M988" s="146"/>
      <c r="N988" s="146"/>
      <c r="O988" s="146"/>
      <c r="P988" s="146"/>
      <c r="Q988" s="146"/>
      <c r="R988" s="146"/>
      <c r="S988" s="146"/>
      <c r="T988" s="146"/>
      <c r="U988" s="146"/>
      <c r="V988" s="146"/>
      <c r="W988" s="146"/>
      <c r="X988" s="146"/>
      <c r="Y988" s="146"/>
      <c r="Z988" s="146"/>
    </row>
    <row r="989" spans="1:26" s="12" customFormat="1" ht="15" customHeight="1">
      <c r="A989" s="146"/>
      <c r="B989" s="146"/>
      <c r="C989" s="146"/>
      <c r="D989" s="150"/>
      <c r="E989" s="150"/>
      <c r="F989" s="150"/>
      <c r="G989" s="146"/>
      <c r="H989" s="146"/>
      <c r="I989" s="146"/>
      <c r="J989" s="146"/>
      <c r="K989" s="146"/>
      <c r="L989" s="146"/>
      <c r="M989" s="146"/>
      <c r="N989" s="146"/>
      <c r="O989" s="146"/>
      <c r="P989" s="146"/>
      <c r="Q989" s="146"/>
      <c r="R989" s="146"/>
      <c r="S989" s="146"/>
      <c r="T989" s="146"/>
      <c r="U989" s="146"/>
      <c r="V989" s="146"/>
      <c r="W989" s="146"/>
      <c r="X989" s="146"/>
      <c r="Y989" s="146"/>
      <c r="Z989" s="146"/>
    </row>
    <row r="990" spans="1:26" s="12" customFormat="1" ht="15" customHeight="1">
      <c r="A990" s="146"/>
      <c r="B990" s="146"/>
      <c r="C990" s="146"/>
      <c r="D990" s="150"/>
      <c r="E990" s="150"/>
      <c r="F990" s="150"/>
      <c r="G990" s="146"/>
      <c r="H990" s="146"/>
      <c r="I990" s="146"/>
      <c r="J990" s="146"/>
      <c r="K990" s="146"/>
      <c r="L990" s="146"/>
      <c r="M990" s="146"/>
      <c r="N990" s="146"/>
      <c r="O990" s="146"/>
      <c r="P990" s="146"/>
      <c r="Q990" s="146"/>
      <c r="R990" s="146"/>
      <c r="S990" s="146"/>
      <c r="T990" s="146"/>
      <c r="U990" s="146"/>
      <c r="V990" s="146"/>
      <c r="W990" s="146"/>
      <c r="X990" s="146"/>
      <c r="Y990" s="146"/>
      <c r="Z990" s="146"/>
    </row>
    <row r="991" spans="1:26" s="12" customFormat="1" ht="15" customHeight="1">
      <c r="A991" s="146"/>
      <c r="B991" s="146"/>
      <c r="C991" s="146"/>
      <c r="D991" s="150"/>
      <c r="E991" s="150"/>
      <c r="F991" s="150"/>
      <c r="G991" s="146"/>
      <c r="H991" s="146"/>
      <c r="I991" s="146"/>
      <c r="J991" s="146"/>
      <c r="K991" s="146"/>
      <c r="L991" s="146"/>
      <c r="M991" s="146"/>
      <c r="N991" s="146"/>
      <c r="O991" s="146"/>
      <c r="P991" s="146"/>
      <c r="Q991" s="146"/>
      <c r="R991" s="146"/>
      <c r="S991" s="146"/>
      <c r="T991" s="146"/>
      <c r="U991" s="146"/>
      <c r="V991" s="146"/>
      <c r="W991" s="146"/>
      <c r="X991" s="146"/>
      <c r="Y991" s="146"/>
      <c r="Z991" s="146"/>
    </row>
    <row r="992" spans="1:26" s="12" customFormat="1" ht="15" customHeight="1">
      <c r="A992" s="146"/>
      <c r="B992" s="146"/>
      <c r="C992" s="146"/>
      <c r="D992" s="150"/>
      <c r="E992" s="150"/>
      <c r="F992" s="150"/>
      <c r="G992" s="146"/>
      <c r="H992" s="146"/>
      <c r="I992" s="146"/>
      <c r="J992" s="146"/>
      <c r="K992" s="146"/>
      <c r="L992" s="146"/>
      <c r="M992" s="146"/>
      <c r="N992" s="146"/>
      <c r="O992" s="146"/>
      <c r="P992" s="146"/>
      <c r="Q992" s="146"/>
      <c r="R992" s="146"/>
      <c r="S992" s="146"/>
      <c r="T992" s="146"/>
      <c r="U992" s="146"/>
      <c r="V992" s="146"/>
      <c r="W992" s="146"/>
      <c r="X992" s="146"/>
      <c r="Y992" s="146"/>
      <c r="Z992" s="146"/>
    </row>
    <row r="993" spans="1:26" s="12" customFormat="1" ht="15" customHeight="1">
      <c r="A993" s="146"/>
      <c r="B993" s="146"/>
      <c r="C993" s="146"/>
      <c r="D993" s="150"/>
      <c r="E993" s="150"/>
      <c r="F993" s="150"/>
      <c r="G993" s="146"/>
      <c r="H993" s="146"/>
      <c r="I993" s="146"/>
      <c r="J993" s="146"/>
      <c r="K993" s="146"/>
      <c r="L993" s="146"/>
      <c r="M993" s="146"/>
      <c r="N993" s="146"/>
      <c r="O993" s="146"/>
      <c r="P993" s="146"/>
      <c r="Q993" s="146"/>
      <c r="R993" s="146"/>
      <c r="S993" s="146"/>
      <c r="T993" s="146"/>
      <c r="U993" s="146"/>
      <c r="V993" s="146"/>
      <c r="W993" s="146"/>
      <c r="X993" s="146"/>
      <c r="Y993" s="146"/>
      <c r="Z993" s="146"/>
    </row>
    <row r="994" spans="1:26" s="12" customFormat="1" ht="15" customHeight="1">
      <c r="A994" s="146"/>
      <c r="B994" s="146"/>
      <c r="C994" s="146"/>
      <c r="D994" s="150"/>
      <c r="E994" s="150"/>
      <c r="F994" s="150"/>
      <c r="G994" s="146"/>
      <c r="H994" s="146"/>
      <c r="I994" s="146"/>
      <c r="J994" s="146"/>
      <c r="K994" s="146"/>
      <c r="L994" s="146"/>
      <c r="M994" s="146"/>
      <c r="N994" s="146"/>
      <c r="O994" s="146"/>
      <c r="P994" s="146"/>
      <c r="Q994" s="146"/>
      <c r="R994" s="146"/>
      <c r="S994" s="146"/>
      <c r="T994" s="146"/>
      <c r="U994" s="146"/>
      <c r="V994" s="146"/>
      <c r="W994" s="146"/>
      <c r="X994" s="146"/>
      <c r="Y994" s="146"/>
      <c r="Z994" s="146"/>
    </row>
    <row r="995" spans="1:26" s="12" customFormat="1" ht="15" customHeight="1">
      <c r="A995" s="146"/>
      <c r="B995" s="146"/>
      <c r="C995" s="146"/>
      <c r="D995" s="150"/>
      <c r="E995" s="150"/>
      <c r="F995" s="150"/>
      <c r="G995" s="146"/>
      <c r="H995" s="146"/>
      <c r="I995" s="146"/>
      <c r="J995" s="146"/>
      <c r="K995" s="146"/>
      <c r="L995" s="146"/>
      <c r="M995" s="146"/>
      <c r="N995" s="146"/>
      <c r="O995" s="146"/>
      <c r="P995" s="146"/>
      <c r="Q995" s="146"/>
      <c r="R995" s="146"/>
      <c r="S995" s="146"/>
      <c r="T995" s="146"/>
      <c r="U995" s="146"/>
      <c r="V995" s="146"/>
      <c r="W995" s="146"/>
      <c r="X995" s="146"/>
      <c r="Y995" s="146"/>
      <c r="Z995" s="146"/>
    </row>
    <row r="996" spans="1:26" s="12" customFormat="1" ht="15" customHeight="1">
      <c r="A996" s="146"/>
      <c r="B996" s="146"/>
      <c r="C996" s="146"/>
      <c r="D996" s="150"/>
      <c r="E996" s="150"/>
      <c r="F996" s="150"/>
      <c r="G996" s="146"/>
      <c r="H996" s="146"/>
      <c r="I996" s="146"/>
      <c r="J996" s="146"/>
      <c r="K996" s="146"/>
      <c r="L996" s="146"/>
      <c r="M996" s="146"/>
      <c r="N996" s="146"/>
      <c r="O996" s="146"/>
      <c r="P996" s="146"/>
      <c r="Q996" s="146"/>
      <c r="R996" s="146"/>
      <c r="S996" s="146"/>
      <c r="T996" s="146"/>
      <c r="U996" s="146"/>
      <c r="V996" s="146"/>
      <c r="W996" s="146"/>
      <c r="X996" s="146"/>
      <c r="Y996" s="146"/>
      <c r="Z996" s="146"/>
    </row>
    <row r="997" spans="1:26" ht="15" customHeight="1">
      <c r="A997" s="146"/>
      <c r="B997" s="146"/>
      <c r="C997" s="146"/>
      <c r="D997" s="150"/>
      <c r="E997" s="150"/>
      <c r="F997" s="150"/>
      <c r="G997" s="146"/>
      <c r="H997" s="146"/>
      <c r="I997" s="146"/>
      <c r="J997" s="146"/>
      <c r="K997" s="146"/>
      <c r="L997" s="146"/>
      <c r="M997" s="146"/>
      <c r="N997" s="146"/>
      <c r="O997" s="146"/>
      <c r="P997" s="146"/>
      <c r="Q997" s="146"/>
      <c r="R997" s="146"/>
      <c r="S997" s="146"/>
      <c r="T997" s="146"/>
      <c r="U997" s="146"/>
      <c r="V997" s="146"/>
      <c r="W997" s="146"/>
      <c r="X997" s="146"/>
      <c r="Y997" s="146"/>
      <c r="Z997" s="146"/>
    </row>
    <row r="998" spans="1:26" ht="15" customHeight="1">
      <c r="A998" s="146"/>
      <c r="B998" s="146"/>
      <c r="C998" s="146"/>
      <c r="D998" s="150"/>
      <c r="E998" s="150"/>
      <c r="F998" s="150"/>
      <c r="G998" s="146"/>
      <c r="H998" s="146"/>
      <c r="I998" s="146"/>
      <c r="J998" s="146"/>
      <c r="K998" s="146"/>
      <c r="L998" s="146"/>
      <c r="M998" s="146"/>
      <c r="N998" s="146"/>
      <c r="O998" s="146"/>
      <c r="P998" s="146"/>
      <c r="Q998" s="146"/>
      <c r="R998" s="146"/>
      <c r="S998" s="146"/>
      <c r="T998" s="146"/>
      <c r="U998" s="146"/>
      <c r="V998" s="146"/>
      <c r="W998" s="146"/>
      <c r="X998" s="146"/>
      <c r="Y998" s="146"/>
      <c r="Z998" s="146"/>
    </row>
  </sheetData>
  <sheetProtection algorithmName="SHA-512" hashValue="I2B0sxxhzaBGasCi+euMBxNHWHswjghFrsH0F+Ajz1fjjgCBp4L36uOyWIfeZj+muwSMMxMKXNLHX1lItuwNAQ==" saltValue="SsClVIFLaDCCvAZpOPD0XA==" spinCount="100000" sheet="1" objects="1" scenarios="1" selectLockedCells="1" selectUnlockedCells="1"/>
  <mergeCells count="19">
    <mergeCell ref="B78:H82"/>
    <mergeCell ref="B25:H25"/>
    <mergeCell ref="B46:J46"/>
    <mergeCell ref="B101:J101"/>
    <mergeCell ref="B34:C34"/>
    <mergeCell ref="B35:C35"/>
    <mergeCell ref="B36:C36"/>
    <mergeCell ref="B37:C37"/>
    <mergeCell ref="B60:H64"/>
    <mergeCell ref="B95:B96"/>
    <mergeCell ref="B97:B98"/>
    <mergeCell ref="B99:B100"/>
    <mergeCell ref="B91:B92"/>
    <mergeCell ref="B93:B94"/>
    <mergeCell ref="E12:E24"/>
    <mergeCell ref="G12:G24"/>
    <mergeCell ref="D12:D24"/>
    <mergeCell ref="C12:C24"/>
    <mergeCell ref="H12:H24"/>
  </mergeCells>
  <hyperlinks>
    <hyperlink ref="B4" location="'Cover Page &amp; Directory'!A1" display="Directory" xr:uid="{62EB089F-FC81-4CE2-8CD3-8DFD255F7749}"/>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26"/>
  <sheetViews>
    <sheetView showGridLines="0" zoomScaleNormal="100" workbookViewId="0">
      <selection activeCell="C69" sqref="C69"/>
    </sheetView>
  </sheetViews>
  <sheetFormatPr defaultColWidth="12.59765625" defaultRowHeight="15" customHeight="1"/>
  <cols>
    <col min="1" max="1" width="7.59765625" customWidth="1"/>
    <col min="2" max="2" width="37.09765625" style="3" customWidth="1"/>
    <col min="3" max="3" width="18.3984375" style="11" customWidth="1"/>
    <col min="4" max="4" width="67.5" style="11" customWidth="1"/>
    <col min="5" max="5" width="38.09765625" style="3" customWidth="1"/>
    <col min="6" max="6" width="37.59765625" style="11" bestFit="1" customWidth="1"/>
    <col min="7" max="7" width="25.8984375" style="4" customWidth="1"/>
    <col min="8" max="8" width="20.09765625" customWidth="1"/>
    <col min="9" max="25" width="7.59765625" customWidth="1"/>
  </cols>
  <sheetData>
    <row r="1" spans="1:7" ht="49.35" customHeight="1">
      <c r="A1" s="343"/>
      <c r="B1" s="343"/>
      <c r="C1" s="343"/>
      <c r="D1" s="343"/>
      <c r="E1" s="343"/>
      <c r="F1" s="343"/>
    </row>
    <row r="2" spans="1:7" ht="23.1" customHeight="1">
      <c r="A2" s="129"/>
      <c r="B2" s="128" t="s">
        <v>10</v>
      </c>
      <c r="C2" s="344"/>
      <c r="D2" s="344"/>
      <c r="E2" s="344"/>
      <c r="F2" s="344"/>
    </row>
    <row r="3" spans="1:7" ht="10.35" customHeight="1">
      <c r="A3" s="39"/>
      <c r="B3" s="40"/>
      <c r="C3" s="41"/>
      <c r="D3" s="41"/>
      <c r="E3" s="41"/>
      <c r="F3" s="41"/>
    </row>
    <row r="4" spans="1:7" s="36" customFormat="1" ht="23.1" customHeight="1">
      <c r="A4" s="37"/>
      <c r="B4" s="345" t="s">
        <v>0</v>
      </c>
      <c r="C4" s="345"/>
      <c r="D4" s="345"/>
      <c r="E4" s="345"/>
      <c r="F4" s="345"/>
      <c r="G4" s="35"/>
    </row>
    <row r="5" spans="1:7" s="36" customFormat="1" ht="10.35" customHeight="1">
      <c r="A5" s="37"/>
      <c r="B5" s="42"/>
      <c r="C5" s="38"/>
      <c r="D5" s="38"/>
      <c r="E5" s="38"/>
      <c r="F5" s="38"/>
      <c r="G5" s="35"/>
    </row>
    <row r="6" spans="1:7" ht="20.100000000000001" customHeight="1">
      <c r="B6" s="342" t="s">
        <v>11</v>
      </c>
      <c r="C6" s="342"/>
      <c r="D6" s="342"/>
      <c r="E6" s="342"/>
      <c r="F6" s="342"/>
    </row>
    <row r="7" spans="1:7" ht="14.25" customHeight="1">
      <c r="B7" s="142"/>
      <c r="C7" s="143"/>
      <c r="D7" s="143"/>
      <c r="E7" s="143"/>
      <c r="F7" s="143"/>
    </row>
    <row r="8" spans="1:7" ht="30" customHeight="1">
      <c r="B8" s="137" t="s">
        <v>12</v>
      </c>
      <c r="C8" s="137" t="s">
        <v>13</v>
      </c>
      <c r="D8" s="137" t="s">
        <v>14</v>
      </c>
      <c r="E8" s="137" t="s">
        <v>15</v>
      </c>
      <c r="F8" s="137" t="s">
        <v>16</v>
      </c>
      <c r="G8" s="13"/>
    </row>
    <row r="9" spans="1:7" ht="14.4">
      <c r="B9" s="76" t="s">
        <v>2</v>
      </c>
      <c r="C9" s="115" t="s">
        <v>17</v>
      </c>
      <c r="D9" s="76" t="s">
        <v>18</v>
      </c>
      <c r="E9" s="115" t="s">
        <v>960</v>
      </c>
      <c r="F9" s="76" t="s">
        <v>2</v>
      </c>
      <c r="G9" s="13"/>
    </row>
    <row r="10" spans="1:7" ht="14.4">
      <c r="B10" s="76" t="s">
        <v>2</v>
      </c>
      <c r="C10" s="115" t="s">
        <v>19</v>
      </c>
      <c r="D10" s="76" t="s">
        <v>20</v>
      </c>
      <c r="E10" s="115" t="s">
        <v>960</v>
      </c>
      <c r="F10" s="76" t="s">
        <v>2</v>
      </c>
    </row>
    <row r="11" spans="1:7" ht="14.4">
      <c r="B11" s="76" t="s">
        <v>2</v>
      </c>
      <c r="C11" s="115" t="s">
        <v>21</v>
      </c>
      <c r="D11" s="76" t="s">
        <v>22</v>
      </c>
      <c r="E11" s="115" t="s">
        <v>961</v>
      </c>
      <c r="F11" s="76" t="s">
        <v>2</v>
      </c>
    </row>
    <row r="12" spans="1:7" ht="14.4">
      <c r="B12" s="76" t="s">
        <v>2</v>
      </c>
      <c r="C12" s="115" t="s">
        <v>23</v>
      </c>
      <c r="D12" s="76" t="s">
        <v>24</v>
      </c>
      <c r="E12" s="115" t="s">
        <v>958</v>
      </c>
      <c r="F12" s="76" t="s">
        <v>2</v>
      </c>
    </row>
    <row r="13" spans="1:7" ht="14.4">
      <c r="B13" s="76" t="s">
        <v>2</v>
      </c>
      <c r="C13" s="115" t="s">
        <v>25</v>
      </c>
      <c r="D13" s="76" t="s">
        <v>26</v>
      </c>
      <c r="E13" s="115"/>
      <c r="F13" s="76" t="s">
        <v>2</v>
      </c>
    </row>
    <row r="14" spans="1:7" ht="14.4">
      <c r="B14" s="76" t="s">
        <v>2</v>
      </c>
      <c r="C14" s="115" t="s">
        <v>27</v>
      </c>
      <c r="D14" s="76" t="s">
        <v>28</v>
      </c>
      <c r="E14" s="115" t="s">
        <v>958</v>
      </c>
      <c r="F14" s="76" t="s">
        <v>2</v>
      </c>
    </row>
    <row r="15" spans="1:7" ht="14.4">
      <c r="B15" s="76" t="s">
        <v>2</v>
      </c>
      <c r="C15" s="115" t="s">
        <v>29</v>
      </c>
      <c r="D15" s="76" t="s">
        <v>30</v>
      </c>
      <c r="E15" s="115" t="s">
        <v>957</v>
      </c>
      <c r="F15" s="76" t="s">
        <v>2</v>
      </c>
    </row>
    <row r="16" spans="1:7" ht="14.4">
      <c r="B16" s="76" t="s">
        <v>2</v>
      </c>
      <c r="C16" s="115" t="s">
        <v>31</v>
      </c>
      <c r="D16" s="76" t="s">
        <v>32</v>
      </c>
      <c r="E16" s="115" t="s">
        <v>958</v>
      </c>
      <c r="F16" s="76" t="s">
        <v>2</v>
      </c>
    </row>
    <row r="17" spans="2:6" ht="14.25" customHeight="1">
      <c r="B17" s="76" t="s">
        <v>2</v>
      </c>
      <c r="C17" s="115" t="s">
        <v>33</v>
      </c>
      <c r="D17" s="76" t="s">
        <v>34</v>
      </c>
      <c r="E17" s="115"/>
      <c r="F17" s="76" t="s">
        <v>2</v>
      </c>
    </row>
    <row r="18" spans="2:6" ht="14.4">
      <c r="B18" s="76" t="s">
        <v>2</v>
      </c>
      <c r="C18" s="115" t="s">
        <v>35</v>
      </c>
      <c r="D18" s="76" t="s">
        <v>36</v>
      </c>
      <c r="E18" s="115"/>
      <c r="F18" s="76" t="s">
        <v>2</v>
      </c>
    </row>
    <row r="19" spans="2:6" ht="14.4">
      <c r="B19" s="76" t="s">
        <v>2</v>
      </c>
      <c r="C19" s="115" t="s">
        <v>37</v>
      </c>
      <c r="D19" s="76" t="s">
        <v>38</v>
      </c>
      <c r="E19" s="115"/>
      <c r="F19" s="76" t="s">
        <v>2</v>
      </c>
    </row>
    <row r="20" spans="2:6" ht="14.4">
      <c r="B20" s="76" t="s">
        <v>2</v>
      </c>
      <c r="C20" s="115" t="s">
        <v>39</v>
      </c>
      <c r="D20" s="76" t="s">
        <v>40</v>
      </c>
      <c r="E20" s="115" t="s">
        <v>962</v>
      </c>
      <c r="F20" s="76" t="s">
        <v>2</v>
      </c>
    </row>
    <row r="21" spans="2:6" ht="14.4">
      <c r="B21" s="76" t="s">
        <v>2</v>
      </c>
      <c r="C21" s="115" t="s">
        <v>41</v>
      </c>
      <c r="D21" s="76" t="s">
        <v>42</v>
      </c>
      <c r="E21" s="115"/>
      <c r="F21" s="76" t="s">
        <v>2</v>
      </c>
    </row>
    <row r="22" spans="2:6" ht="14.4">
      <c r="B22" s="76" t="s">
        <v>2</v>
      </c>
      <c r="C22" s="115" t="s">
        <v>43</v>
      </c>
      <c r="D22" s="76" t="s">
        <v>44</v>
      </c>
      <c r="E22" s="115" t="s">
        <v>962</v>
      </c>
      <c r="F22" s="76" t="s">
        <v>2</v>
      </c>
    </row>
    <row r="23" spans="2:6" ht="14.4">
      <c r="B23" s="76" t="s">
        <v>2</v>
      </c>
      <c r="C23" s="115" t="s">
        <v>45</v>
      </c>
      <c r="D23" s="76" t="s">
        <v>46</v>
      </c>
      <c r="E23" s="115" t="s">
        <v>962</v>
      </c>
      <c r="F23" s="76" t="s">
        <v>2</v>
      </c>
    </row>
    <row r="24" spans="2:6" ht="14.4">
      <c r="B24" s="76" t="s">
        <v>2</v>
      </c>
      <c r="C24" s="115" t="s">
        <v>47</v>
      </c>
      <c r="D24" s="76" t="s">
        <v>48</v>
      </c>
      <c r="E24" s="115"/>
      <c r="F24" s="76" t="s">
        <v>2</v>
      </c>
    </row>
    <row r="25" spans="2:6" ht="14.4">
      <c r="B25" s="76" t="s">
        <v>2</v>
      </c>
      <c r="C25" s="115" t="s">
        <v>49</v>
      </c>
      <c r="D25" s="76" t="s">
        <v>50</v>
      </c>
      <c r="E25" s="115" t="s">
        <v>962</v>
      </c>
      <c r="F25" s="76" t="s">
        <v>2</v>
      </c>
    </row>
    <row r="26" spans="2:6" ht="14.4">
      <c r="B26" s="76" t="s">
        <v>2</v>
      </c>
      <c r="C26" s="115" t="s">
        <v>51</v>
      </c>
      <c r="D26" s="76" t="s">
        <v>52</v>
      </c>
      <c r="E26" s="115"/>
      <c r="F26" s="76" t="s">
        <v>2</v>
      </c>
    </row>
    <row r="27" spans="2:6" ht="14.4">
      <c r="B27" s="76" t="s">
        <v>2</v>
      </c>
      <c r="C27" s="115" t="s">
        <v>53</v>
      </c>
      <c r="D27" s="76" t="s">
        <v>54</v>
      </c>
      <c r="E27" s="115"/>
      <c r="F27" s="76" t="s">
        <v>2</v>
      </c>
    </row>
    <row r="28" spans="2:6" ht="14.4">
      <c r="B28" s="76" t="s">
        <v>2</v>
      </c>
      <c r="C28" s="115" t="s">
        <v>55</v>
      </c>
      <c r="D28" s="76" t="s">
        <v>56</v>
      </c>
      <c r="E28" s="115" t="s">
        <v>962</v>
      </c>
      <c r="F28" s="76" t="s">
        <v>2</v>
      </c>
    </row>
    <row r="29" spans="2:6" ht="14.4">
      <c r="B29" s="76" t="s">
        <v>2</v>
      </c>
      <c r="C29" s="115" t="s">
        <v>57</v>
      </c>
      <c r="D29" s="76" t="s">
        <v>58</v>
      </c>
      <c r="E29" s="115"/>
      <c r="F29" s="76" t="s">
        <v>2</v>
      </c>
    </row>
    <row r="30" spans="2:6" ht="14.4">
      <c r="B30" s="76" t="s">
        <v>2</v>
      </c>
      <c r="C30" s="115" t="s">
        <v>59</v>
      </c>
      <c r="D30" s="76" t="s">
        <v>60</v>
      </c>
      <c r="E30" s="115"/>
      <c r="F30" s="76" t="s">
        <v>2</v>
      </c>
    </row>
    <row r="31" spans="2:6" ht="14.4">
      <c r="B31" s="76" t="s">
        <v>2</v>
      </c>
      <c r="C31" s="115" t="s">
        <v>61</v>
      </c>
      <c r="D31" s="76" t="s">
        <v>62</v>
      </c>
      <c r="E31" s="115"/>
      <c r="F31" s="76" t="s">
        <v>2</v>
      </c>
    </row>
    <row r="32" spans="2:6" ht="14.4">
      <c r="B32" s="76" t="s">
        <v>2</v>
      </c>
      <c r="C32" s="115" t="s">
        <v>63</v>
      </c>
      <c r="D32" s="76" t="s">
        <v>64</v>
      </c>
      <c r="E32" s="115" t="s">
        <v>963</v>
      </c>
      <c r="F32" s="76" t="s">
        <v>2</v>
      </c>
    </row>
    <row r="33" spans="2:6" ht="14.4">
      <c r="B33" s="76" t="s">
        <v>2</v>
      </c>
      <c r="C33" s="115" t="s">
        <v>65</v>
      </c>
      <c r="D33" s="76" t="s">
        <v>66</v>
      </c>
      <c r="E33" s="115" t="s">
        <v>964</v>
      </c>
      <c r="F33" s="76" t="s">
        <v>2</v>
      </c>
    </row>
    <row r="34" spans="2:6" ht="14.4">
      <c r="B34" s="76" t="s">
        <v>2</v>
      </c>
      <c r="C34" s="115" t="s">
        <v>67</v>
      </c>
      <c r="D34" s="76" t="s">
        <v>68</v>
      </c>
      <c r="E34" s="115"/>
      <c r="F34" s="76" t="s">
        <v>2</v>
      </c>
    </row>
    <row r="35" spans="2:6" ht="14.4">
      <c r="B35" s="76" t="s">
        <v>2</v>
      </c>
      <c r="C35" s="115" t="s">
        <v>69</v>
      </c>
      <c r="D35" s="76" t="s">
        <v>70</v>
      </c>
      <c r="E35" s="115"/>
      <c r="F35" s="76" t="s">
        <v>2</v>
      </c>
    </row>
    <row r="36" spans="2:6" ht="14.4">
      <c r="B36" s="76" t="s">
        <v>2</v>
      </c>
      <c r="C36" s="115" t="s">
        <v>71</v>
      </c>
      <c r="D36" s="76" t="s">
        <v>72</v>
      </c>
      <c r="E36" s="115" t="s">
        <v>968</v>
      </c>
      <c r="F36" s="76" t="s">
        <v>2</v>
      </c>
    </row>
    <row r="37" spans="2:6" ht="14.4">
      <c r="B37" s="76" t="s">
        <v>2</v>
      </c>
      <c r="C37" s="115" t="s">
        <v>73</v>
      </c>
      <c r="D37" s="76" t="s">
        <v>74</v>
      </c>
      <c r="E37" s="115"/>
      <c r="F37" s="76" t="s">
        <v>2</v>
      </c>
    </row>
    <row r="38" spans="2:6" ht="14.25" customHeight="1">
      <c r="B38" s="76" t="s">
        <v>2</v>
      </c>
      <c r="C38" s="115" t="s">
        <v>75</v>
      </c>
      <c r="D38" s="76" t="s">
        <v>76</v>
      </c>
      <c r="E38" s="115"/>
      <c r="F38" s="76" t="s">
        <v>2</v>
      </c>
    </row>
    <row r="39" spans="2:6" ht="14.4">
      <c r="B39" s="76" t="s">
        <v>7</v>
      </c>
      <c r="C39" s="115" t="s">
        <v>77</v>
      </c>
      <c r="D39" s="76" t="s">
        <v>78</v>
      </c>
      <c r="E39" s="115"/>
      <c r="F39" s="76" t="s">
        <v>7</v>
      </c>
    </row>
    <row r="40" spans="2:6" ht="14.4">
      <c r="B40" s="76" t="s">
        <v>7</v>
      </c>
      <c r="C40" s="115" t="s">
        <v>79</v>
      </c>
      <c r="D40" s="76" t="s">
        <v>80</v>
      </c>
      <c r="E40" s="115"/>
      <c r="F40" s="76" t="s">
        <v>7</v>
      </c>
    </row>
    <row r="41" spans="2:6" ht="28.8">
      <c r="B41" s="76" t="s">
        <v>7</v>
      </c>
      <c r="C41" s="115" t="s">
        <v>81</v>
      </c>
      <c r="D41" s="76" t="s">
        <v>82</v>
      </c>
      <c r="E41" s="115"/>
      <c r="F41" s="76" t="s">
        <v>7</v>
      </c>
    </row>
    <row r="42" spans="2:6" ht="28.8">
      <c r="B42" s="76" t="s">
        <v>5</v>
      </c>
      <c r="C42" s="115" t="s">
        <v>83</v>
      </c>
      <c r="D42" s="76" t="s">
        <v>84</v>
      </c>
      <c r="E42" s="115"/>
      <c r="F42" s="76" t="s">
        <v>5</v>
      </c>
    </row>
    <row r="43" spans="2:6" ht="14.4">
      <c r="B43" s="76" t="s">
        <v>5</v>
      </c>
      <c r="C43" s="115" t="s">
        <v>85</v>
      </c>
      <c r="D43" s="76" t="s">
        <v>86</v>
      </c>
      <c r="E43" s="115" t="s">
        <v>967</v>
      </c>
      <c r="F43" s="76" t="s">
        <v>5</v>
      </c>
    </row>
    <row r="44" spans="2:6" ht="14.4">
      <c r="B44" s="76" t="s">
        <v>5</v>
      </c>
      <c r="C44" s="115" t="s">
        <v>87</v>
      </c>
      <c r="D44" s="119" t="s">
        <v>88</v>
      </c>
      <c r="E44" s="115" t="s">
        <v>967</v>
      </c>
      <c r="F44" s="76" t="s">
        <v>5</v>
      </c>
    </row>
    <row r="45" spans="2:6" ht="14.4">
      <c r="B45" s="76" t="s">
        <v>8</v>
      </c>
      <c r="C45" s="115" t="s">
        <v>89</v>
      </c>
      <c r="D45" s="76" t="s">
        <v>90</v>
      </c>
      <c r="E45" s="115"/>
      <c r="F45" s="76" t="s">
        <v>8</v>
      </c>
    </row>
    <row r="46" spans="2:6" ht="14.4">
      <c r="B46" s="76" t="s">
        <v>8</v>
      </c>
      <c r="C46" s="115" t="s">
        <v>91</v>
      </c>
      <c r="D46" s="76" t="s">
        <v>92</v>
      </c>
      <c r="E46" s="115"/>
      <c r="F46" s="76" t="s">
        <v>8</v>
      </c>
    </row>
    <row r="47" spans="2:6" ht="14.4">
      <c r="B47" s="76" t="s">
        <v>8</v>
      </c>
      <c r="C47" s="115" t="s">
        <v>37</v>
      </c>
      <c r="D47" s="76" t="s">
        <v>93</v>
      </c>
      <c r="E47" s="115" t="s">
        <v>965</v>
      </c>
      <c r="F47" s="76" t="s">
        <v>8</v>
      </c>
    </row>
    <row r="48" spans="2:6" ht="14.4">
      <c r="B48" s="76" t="s">
        <v>8</v>
      </c>
      <c r="C48" s="115" t="s">
        <v>37</v>
      </c>
      <c r="D48" s="76" t="s">
        <v>94</v>
      </c>
      <c r="E48" s="115"/>
      <c r="F48" s="76" t="s">
        <v>8</v>
      </c>
    </row>
    <row r="49" spans="1:7" ht="14.4">
      <c r="B49" s="76" t="s">
        <v>6</v>
      </c>
      <c r="C49" s="115" t="s">
        <v>95</v>
      </c>
      <c r="D49" s="76" t="s">
        <v>96</v>
      </c>
      <c r="E49" s="115" t="s">
        <v>966</v>
      </c>
      <c r="F49" s="76" t="s">
        <v>6</v>
      </c>
    </row>
    <row r="50" spans="1:7" ht="14.4">
      <c r="B50" s="76" t="s">
        <v>6</v>
      </c>
      <c r="C50" s="115" t="s">
        <v>97</v>
      </c>
      <c r="D50" s="76" t="s">
        <v>98</v>
      </c>
      <c r="E50" s="115" t="s">
        <v>966</v>
      </c>
      <c r="F50" s="76" t="s">
        <v>6</v>
      </c>
    </row>
    <row r="51" spans="1:7" ht="14.4">
      <c r="B51" s="76" t="s">
        <v>6</v>
      </c>
      <c r="C51" s="115" t="s">
        <v>99</v>
      </c>
      <c r="D51" s="76" t="s">
        <v>100</v>
      </c>
      <c r="E51" s="115" t="s">
        <v>966</v>
      </c>
      <c r="F51" s="76" t="s">
        <v>6</v>
      </c>
    </row>
    <row r="52" spans="1:7" ht="28.8">
      <c r="B52" s="76" t="s">
        <v>6</v>
      </c>
      <c r="C52" s="115" t="s">
        <v>101</v>
      </c>
      <c r="D52" s="76" t="s">
        <v>102</v>
      </c>
      <c r="E52" s="115" t="s">
        <v>966</v>
      </c>
      <c r="F52" s="76" t="s">
        <v>6</v>
      </c>
    </row>
    <row r="53" spans="1:7" ht="14.4">
      <c r="B53" s="76" t="s">
        <v>6</v>
      </c>
      <c r="C53" s="115" t="s">
        <v>103</v>
      </c>
      <c r="D53" s="76" t="s">
        <v>104</v>
      </c>
      <c r="E53" s="115" t="s">
        <v>966</v>
      </c>
      <c r="F53" s="76" t="s">
        <v>6</v>
      </c>
    </row>
    <row r="54" spans="1:7" ht="14.4">
      <c r="B54" s="76" t="s">
        <v>6</v>
      </c>
      <c r="C54" s="115" t="s">
        <v>105</v>
      </c>
      <c r="D54" s="76" t="s">
        <v>106</v>
      </c>
      <c r="E54" s="115" t="s">
        <v>966</v>
      </c>
      <c r="F54" s="76" t="s">
        <v>6</v>
      </c>
    </row>
    <row r="55" spans="1:7" ht="28.8">
      <c r="B55" s="76" t="s">
        <v>6</v>
      </c>
      <c r="C55" s="115" t="s">
        <v>107</v>
      </c>
      <c r="D55" s="76" t="s">
        <v>108</v>
      </c>
      <c r="E55" s="115" t="s">
        <v>966</v>
      </c>
      <c r="F55" s="76" t="s">
        <v>6</v>
      </c>
    </row>
    <row r="56" spans="1:7" ht="14.4">
      <c r="B56" s="76" t="s">
        <v>6</v>
      </c>
      <c r="C56" s="115" t="s">
        <v>109</v>
      </c>
      <c r="D56" s="76" t="s">
        <v>110</v>
      </c>
      <c r="E56" s="115" t="s">
        <v>966</v>
      </c>
      <c r="F56" s="76" t="s">
        <v>6</v>
      </c>
    </row>
    <row r="57" spans="1:7" ht="14.4">
      <c r="B57" s="76" t="s">
        <v>6</v>
      </c>
      <c r="C57" s="115" t="s">
        <v>111</v>
      </c>
      <c r="D57" s="76" t="s">
        <v>112</v>
      </c>
      <c r="E57" s="115" t="s">
        <v>966</v>
      </c>
      <c r="F57" s="76" t="s">
        <v>6</v>
      </c>
    </row>
    <row r="58" spans="1:7" ht="14.4">
      <c r="B58" s="76" t="s">
        <v>6</v>
      </c>
      <c r="C58" s="115" t="s">
        <v>113</v>
      </c>
      <c r="D58" s="76" t="s">
        <v>114</v>
      </c>
      <c r="E58" s="115" t="s">
        <v>966</v>
      </c>
      <c r="F58" s="76" t="s">
        <v>6</v>
      </c>
    </row>
    <row r="59" spans="1:7" ht="14.4">
      <c r="B59" s="76" t="s">
        <v>9</v>
      </c>
      <c r="C59" s="115" t="s">
        <v>115</v>
      </c>
      <c r="D59" s="76" t="s">
        <v>116</v>
      </c>
      <c r="E59" s="115"/>
      <c r="F59" s="76" t="s">
        <v>9</v>
      </c>
    </row>
    <row r="60" spans="1:7" ht="28.8">
      <c r="A60" s="10"/>
      <c r="B60" s="76" t="s">
        <v>9</v>
      </c>
      <c r="C60" s="115" t="s">
        <v>117</v>
      </c>
      <c r="D60" s="76" t="s">
        <v>118</v>
      </c>
      <c r="E60" s="115"/>
      <c r="F60" s="76" t="s">
        <v>9</v>
      </c>
      <c r="G60" s="13"/>
    </row>
    <row r="61" spans="1:7" ht="14.4">
      <c r="A61" s="10"/>
      <c r="B61" s="76" t="s">
        <v>9</v>
      </c>
      <c r="C61" s="115" t="s">
        <v>119</v>
      </c>
      <c r="D61" s="76" t="s">
        <v>120</v>
      </c>
      <c r="E61" s="115"/>
      <c r="F61" s="76" t="s">
        <v>9</v>
      </c>
      <c r="G61" s="13"/>
    </row>
    <row r="62" spans="1:7" ht="14.4">
      <c r="A62" s="10"/>
      <c r="B62" s="76" t="s">
        <v>9</v>
      </c>
      <c r="C62" s="115" t="s">
        <v>121</v>
      </c>
      <c r="D62" s="76" t="s">
        <v>122</v>
      </c>
      <c r="E62" s="115"/>
      <c r="F62" s="76" t="s">
        <v>9</v>
      </c>
      <c r="G62" s="13"/>
    </row>
    <row r="63" spans="1:7" ht="14.4">
      <c r="A63" s="10"/>
      <c r="B63" s="76" t="s">
        <v>9</v>
      </c>
      <c r="C63" s="115" t="s">
        <v>123</v>
      </c>
      <c r="D63" s="76" t="s">
        <v>124</v>
      </c>
      <c r="E63" s="115"/>
      <c r="F63" s="76" t="s">
        <v>9</v>
      </c>
      <c r="G63" s="13"/>
    </row>
    <row r="64" spans="1:7" ht="14.4">
      <c r="A64" s="10"/>
      <c r="B64" s="76" t="s">
        <v>9</v>
      </c>
      <c r="C64" s="115" t="s">
        <v>125</v>
      </c>
      <c r="D64" s="76" t="s">
        <v>126</v>
      </c>
      <c r="E64" s="115"/>
      <c r="F64" s="76" t="s">
        <v>9</v>
      </c>
      <c r="G64" s="13"/>
    </row>
    <row r="65" spans="1:7" ht="14.4">
      <c r="A65" s="10"/>
      <c r="B65" s="76" t="s">
        <v>9</v>
      </c>
      <c r="C65" s="115" t="s">
        <v>127</v>
      </c>
      <c r="D65" s="76" t="s">
        <v>128</v>
      </c>
      <c r="E65" s="115"/>
      <c r="F65" s="76" t="s">
        <v>9</v>
      </c>
      <c r="G65" s="13"/>
    </row>
    <row r="66" spans="1:7" ht="14.4">
      <c r="A66" s="10"/>
      <c r="B66" s="76" t="s">
        <v>9</v>
      </c>
      <c r="C66" s="115" t="s">
        <v>129</v>
      </c>
      <c r="D66" s="76" t="s">
        <v>130</v>
      </c>
      <c r="E66" s="115"/>
      <c r="F66" s="76" t="s">
        <v>9</v>
      </c>
      <c r="G66" s="13"/>
    </row>
    <row r="67" spans="1:7" ht="14.4">
      <c r="A67" s="10"/>
      <c r="B67" s="76" t="s">
        <v>4</v>
      </c>
      <c r="C67" s="115" t="s">
        <v>131</v>
      </c>
      <c r="D67" s="122" t="s">
        <v>132</v>
      </c>
      <c r="E67" s="115"/>
      <c r="F67" s="76" t="s">
        <v>4</v>
      </c>
      <c r="G67" s="13"/>
    </row>
    <row r="68" spans="1:7" ht="28.8">
      <c r="A68" s="10"/>
      <c r="B68" s="76" t="s">
        <v>4</v>
      </c>
      <c r="C68" s="115" t="s">
        <v>133</v>
      </c>
      <c r="D68" s="76" t="s">
        <v>134</v>
      </c>
      <c r="E68" s="115" t="s">
        <v>969</v>
      </c>
      <c r="F68" s="76" t="s">
        <v>4</v>
      </c>
      <c r="G68" s="13"/>
    </row>
    <row r="69" spans="1:7" ht="28.8">
      <c r="A69" s="10"/>
      <c r="B69" s="76" t="s">
        <v>4</v>
      </c>
      <c r="C69" s="115" t="s">
        <v>135</v>
      </c>
      <c r="D69" s="76" t="s">
        <v>136</v>
      </c>
      <c r="E69" s="115" t="s">
        <v>969</v>
      </c>
      <c r="F69" s="76" t="s">
        <v>4</v>
      </c>
      <c r="G69" s="13"/>
    </row>
    <row r="70" spans="1:7" ht="28.8">
      <c r="A70" s="10"/>
      <c r="B70" s="76" t="s">
        <v>4</v>
      </c>
      <c r="C70" s="115" t="s">
        <v>37</v>
      </c>
      <c r="D70" s="76" t="s">
        <v>137</v>
      </c>
      <c r="E70" s="115" t="s">
        <v>969</v>
      </c>
      <c r="F70" s="76" t="s">
        <v>4</v>
      </c>
      <c r="G70" s="13"/>
    </row>
    <row r="71" spans="1:7" ht="14.4">
      <c r="B71" s="76" t="s">
        <v>3</v>
      </c>
      <c r="C71" s="115" t="s">
        <v>138</v>
      </c>
      <c r="D71" s="76" t="s">
        <v>139</v>
      </c>
      <c r="E71" s="115" t="s">
        <v>970</v>
      </c>
      <c r="F71" s="76" t="s">
        <v>3</v>
      </c>
    </row>
    <row r="72" spans="1:7" ht="14.4">
      <c r="B72" s="76" t="s">
        <v>3</v>
      </c>
      <c r="C72" s="115" t="s">
        <v>140</v>
      </c>
      <c r="D72" s="76" t="s">
        <v>141</v>
      </c>
      <c r="E72" s="115" t="s">
        <v>970</v>
      </c>
      <c r="F72" s="76" t="s">
        <v>3</v>
      </c>
    </row>
    <row r="73" spans="1:7" ht="43.2">
      <c r="B73" s="76" t="s">
        <v>3</v>
      </c>
      <c r="C73" s="115" t="s">
        <v>142</v>
      </c>
      <c r="D73" s="76" t="s">
        <v>143</v>
      </c>
      <c r="E73" s="115"/>
      <c r="F73" s="76" t="s">
        <v>3</v>
      </c>
    </row>
    <row r="74" spans="1:7" ht="14.4">
      <c r="B74" s="76"/>
      <c r="C74" s="115" t="s">
        <v>144</v>
      </c>
      <c r="D74" s="76" t="s">
        <v>145</v>
      </c>
      <c r="E74" s="115"/>
      <c r="F74" s="76"/>
    </row>
    <row r="75" spans="1:7" ht="14.4">
      <c r="B75" s="76"/>
      <c r="C75" s="115" t="s">
        <v>146</v>
      </c>
      <c r="D75" s="76" t="s">
        <v>147</v>
      </c>
      <c r="E75" s="115"/>
      <c r="F75" s="76"/>
    </row>
    <row r="76" spans="1:7" ht="14.4">
      <c r="B76" s="76"/>
      <c r="C76" s="115" t="s">
        <v>148</v>
      </c>
      <c r="D76" s="76" t="s">
        <v>149</v>
      </c>
      <c r="E76" s="115"/>
      <c r="F76" s="76"/>
    </row>
    <row r="77" spans="1:7" ht="14.25" customHeight="1">
      <c r="B77" s="143"/>
      <c r="C77" s="143"/>
      <c r="D77" s="143"/>
      <c r="E77" s="143"/>
      <c r="F77" s="143"/>
    </row>
    <row r="78" spans="1:7" ht="14.25" customHeight="1">
      <c r="B78" s="143"/>
      <c r="C78" s="143"/>
      <c r="D78" s="143"/>
      <c r="E78" s="143"/>
      <c r="F78" s="143"/>
    </row>
    <row r="79" spans="1:7" ht="14.25" customHeight="1">
      <c r="B79" s="143"/>
      <c r="C79" s="143"/>
      <c r="D79" s="143"/>
      <c r="E79" s="143"/>
      <c r="F79" s="143"/>
    </row>
    <row r="80" spans="1:7" ht="14.25" customHeight="1">
      <c r="B80" s="143"/>
      <c r="C80" s="143"/>
      <c r="D80" s="143"/>
      <c r="E80" s="143"/>
      <c r="F80" s="143"/>
    </row>
    <row r="81" spans="2:6" ht="14.25" customHeight="1">
      <c r="B81" s="143"/>
      <c r="C81" s="143"/>
      <c r="D81" s="143"/>
      <c r="E81" s="143"/>
      <c r="F81" s="143"/>
    </row>
    <row r="82" spans="2:6" ht="14.25" customHeight="1">
      <c r="B82" s="143"/>
      <c r="C82" s="143"/>
      <c r="D82" s="143"/>
      <c r="E82" s="143"/>
      <c r="F82" s="143"/>
    </row>
    <row r="83" spans="2:6" ht="14.25" customHeight="1">
      <c r="B83" s="143"/>
      <c r="C83" s="143"/>
      <c r="D83" s="143"/>
      <c r="E83" s="143"/>
      <c r="F83" s="143"/>
    </row>
    <row r="84" spans="2:6" ht="14.25" customHeight="1">
      <c r="B84" s="143"/>
      <c r="C84" s="143"/>
      <c r="D84" s="143"/>
      <c r="E84" s="143"/>
      <c r="F84" s="143"/>
    </row>
    <row r="85" spans="2:6" ht="14.25" customHeight="1">
      <c r="B85" s="143"/>
      <c r="C85" s="143"/>
      <c r="D85" s="143"/>
      <c r="E85" s="143"/>
      <c r="F85" s="143"/>
    </row>
    <row r="86" spans="2:6" ht="14.25" customHeight="1">
      <c r="B86" s="143"/>
      <c r="C86" s="143"/>
      <c r="D86" s="143"/>
      <c r="E86" s="143"/>
      <c r="F86" s="143"/>
    </row>
    <row r="87" spans="2:6" ht="14.25" customHeight="1">
      <c r="B87" s="143"/>
      <c r="C87" s="143"/>
      <c r="D87" s="143"/>
      <c r="E87" s="143"/>
      <c r="F87" s="143"/>
    </row>
    <row r="88" spans="2:6" ht="14.25" customHeight="1">
      <c r="B88" s="143"/>
      <c r="C88" s="143"/>
      <c r="D88" s="143"/>
      <c r="E88" s="143"/>
      <c r="F88" s="143"/>
    </row>
    <row r="89" spans="2:6" ht="14.25" customHeight="1">
      <c r="B89" s="143"/>
      <c r="C89" s="143"/>
      <c r="D89" s="143"/>
      <c r="E89" s="143"/>
      <c r="F89" s="143"/>
    </row>
    <row r="90" spans="2:6" ht="14.25" customHeight="1">
      <c r="B90" s="143"/>
      <c r="C90" s="143"/>
      <c r="D90" s="143"/>
      <c r="E90" s="143"/>
      <c r="F90" s="143"/>
    </row>
    <row r="91" spans="2:6" ht="14.25" customHeight="1">
      <c r="B91" s="143"/>
      <c r="C91" s="143"/>
      <c r="D91" s="143"/>
      <c r="E91" s="143"/>
      <c r="F91" s="143"/>
    </row>
    <row r="92" spans="2:6" ht="14.25" customHeight="1">
      <c r="B92" s="143"/>
      <c r="C92" s="143"/>
      <c r="D92" s="143"/>
      <c r="E92" s="143"/>
      <c r="F92" s="143"/>
    </row>
    <row r="93" spans="2:6" ht="14.25" customHeight="1">
      <c r="B93" s="143"/>
      <c r="C93" s="143"/>
      <c r="D93" s="143"/>
      <c r="E93" s="143"/>
      <c r="F93" s="143"/>
    </row>
    <row r="94" spans="2:6" ht="14.25" customHeight="1">
      <c r="B94" s="143"/>
      <c r="C94" s="143"/>
      <c r="D94" s="143"/>
      <c r="E94" s="143"/>
      <c r="F94" s="143"/>
    </row>
    <row r="95" spans="2:6" ht="14.25" customHeight="1">
      <c r="B95" s="143"/>
      <c r="C95" s="143"/>
      <c r="D95" s="143"/>
      <c r="E95" s="143"/>
      <c r="F95" s="143"/>
    </row>
    <row r="96" spans="2:6" ht="14.25" customHeight="1">
      <c r="B96" s="143"/>
      <c r="C96" s="143"/>
      <c r="D96" s="143"/>
      <c r="E96" s="143"/>
      <c r="F96" s="143"/>
    </row>
    <row r="97" spans="2:6" ht="14.25" customHeight="1">
      <c r="B97" s="143"/>
      <c r="C97" s="143"/>
      <c r="D97" s="143"/>
      <c r="E97" s="143"/>
      <c r="F97" s="143"/>
    </row>
    <row r="98" spans="2:6" ht="14.25" customHeight="1">
      <c r="B98" s="143"/>
      <c r="C98" s="143"/>
      <c r="D98" s="143"/>
      <c r="E98" s="143"/>
      <c r="F98" s="143"/>
    </row>
    <row r="99" spans="2:6" ht="14.25" customHeight="1">
      <c r="B99" s="143"/>
      <c r="C99" s="143"/>
      <c r="D99" s="143"/>
      <c r="E99" s="143"/>
      <c r="F99" s="143"/>
    </row>
    <row r="100" spans="2:6" ht="14.25" customHeight="1">
      <c r="B100" s="143"/>
      <c r="C100" s="143"/>
      <c r="D100" s="143"/>
      <c r="E100" s="143"/>
      <c r="F100" s="143"/>
    </row>
    <row r="101" spans="2:6" ht="14.25" customHeight="1">
      <c r="B101" s="143"/>
      <c r="C101" s="143"/>
      <c r="D101" s="143"/>
      <c r="E101" s="143"/>
      <c r="F101" s="143"/>
    </row>
    <row r="102" spans="2:6" ht="14.25" customHeight="1">
      <c r="B102" s="143"/>
      <c r="C102" s="143"/>
      <c r="D102" s="143"/>
      <c r="E102" s="143"/>
      <c r="F102" s="143"/>
    </row>
    <row r="103" spans="2:6" ht="14.25" customHeight="1">
      <c r="B103" s="143"/>
      <c r="C103" s="143"/>
      <c r="D103" s="143"/>
      <c r="E103" s="143"/>
      <c r="F103" s="143"/>
    </row>
    <row r="104" spans="2:6" ht="14.25" customHeight="1">
      <c r="B104" s="143"/>
      <c r="C104" s="143"/>
      <c r="D104" s="143"/>
      <c r="E104" s="143"/>
      <c r="F104" s="143"/>
    </row>
    <row r="105" spans="2:6" ht="14.25" customHeight="1">
      <c r="B105" s="143"/>
      <c r="C105" s="143"/>
      <c r="D105" s="143"/>
      <c r="E105" s="143"/>
      <c r="F105" s="143"/>
    </row>
    <row r="106" spans="2:6" ht="14.25" customHeight="1">
      <c r="B106" s="143"/>
      <c r="C106" s="143"/>
      <c r="D106" s="143"/>
      <c r="E106" s="143"/>
      <c r="F106" s="143"/>
    </row>
    <row r="107" spans="2:6" ht="14.25" customHeight="1">
      <c r="B107" s="143"/>
      <c r="C107" s="143"/>
      <c r="D107" s="143"/>
      <c r="E107" s="143"/>
      <c r="F107" s="143"/>
    </row>
    <row r="108" spans="2:6" ht="14.25" customHeight="1">
      <c r="B108" s="143"/>
      <c r="C108" s="143"/>
      <c r="D108" s="143"/>
      <c r="E108" s="143"/>
      <c r="F108" s="143"/>
    </row>
    <row r="109" spans="2:6" ht="14.25" customHeight="1">
      <c r="B109" s="143"/>
      <c r="C109" s="143"/>
      <c r="D109" s="143"/>
      <c r="E109" s="143"/>
      <c r="F109" s="143"/>
    </row>
    <row r="110" spans="2:6" ht="14.25" customHeight="1">
      <c r="B110" s="143"/>
      <c r="C110" s="143"/>
      <c r="D110" s="143"/>
      <c r="E110" s="143"/>
      <c r="F110" s="143"/>
    </row>
    <row r="111" spans="2:6" ht="14.25" customHeight="1">
      <c r="B111" s="143"/>
      <c r="C111" s="143"/>
      <c r="D111" s="143"/>
      <c r="E111" s="143"/>
      <c r="F111" s="143"/>
    </row>
    <row r="112" spans="2:6" ht="14.25" customHeight="1">
      <c r="B112" s="143"/>
      <c r="C112" s="143"/>
      <c r="D112" s="143"/>
      <c r="E112" s="143"/>
      <c r="F112" s="143"/>
    </row>
    <row r="113" spans="2:6" ht="14.25" customHeight="1">
      <c r="B113" s="143"/>
      <c r="C113" s="143"/>
      <c r="D113" s="143"/>
      <c r="E113" s="143"/>
      <c r="F113" s="143"/>
    </row>
    <row r="114" spans="2:6" ht="14.25" customHeight="1">
      <c r="B114" s="143"/>
      <c r="C114" s="143"/>
      <c r="D114" s="143"/>
      <c r="E114" s="143"/>
      <c r="F114" s="143"/>
    </row>
    <row r="115" spans="2:6" ht="14.25" customHeight="1">
      <c r="B115" s="143"/>
      <c r="C115" s="143"/>
      <c r="D115" s="143"/>
      <c r="E115" s="143"/>
      <c r="F115" s="143"/>
    </row>
    <row r="116" spans="2:6" ht="14.25" customHeight="1">
      <c r="B116" s="143"/>
      <c r="C116" s="143"/>
      <c r="D116" s="143"/>
      <c r="E116" s="143"/>
      <c r="F116" s="143"/>
    </row>
    <row r="117" spans="2:6" ht="14.25" customHeight="1">
      <c r="B117" s="143"/>
      <c r="C117" s="143"/>
      <c r="D117" s="143"/>
      <c r="E117" s="143"/>
      <c r="F117" s="143"/>
    </row>
    <row r="118" spans="2:6" ht="14.25" customHeight="1">
      <c r="B118" s="143"/>
      <c r="C118" s="143"/>
      <c r="D118" s="143"/>
      <c r="E118" s="143"/>
      <c r="F118" s="143"/>
    </row>
    <row r="119" spans="2:6" ht="14.25" customHeight="1">
      <c r="B119" s="143"/>
      <c r="C119" s="143"/>
      <c r="D119" s="143"/>
      <c r="E119" s="143"/>
      <c r="F119" s="143"/>
    </row>
    <row r="120" spans="2:6" ht="14.25" customHeight="1">
      <c r="B120" s="143"/>
      <c r="C120" s="143"/>
      <c r="D120" s="143"/>
      <c r="E120" s="143"/>
      <c r="F120" s="143"/>
    </row>
    <row r="121" spans="2:6" ht="14.25" customHeight="1">
      <c r="B121" s="143"/>
      <c r="C121" s="143"/>
      <c r="D121" s="143"/>
      <c r="E121" s="143"/>
      <c r="F121" s="143"/>
    </row>
    <row r="122" spans="2:6" ht="14.25" customHeight="1">
      <c r="B122" s="143"/>
      <c r="C122" s="143"/>
      <c r="D122" s="143"/>
      <c r="E122" s="143"/>
      <c r="F122" s="143"/>
    </row>
    <row r="123" spans="2:6" ht="14.25" customHeight="1">
      <c r="B123" s="143"/>
      <c r="C123" s="143"/>
      <c r="D123" s="143"/>
      <c r="E123" s="143"/>
      <c r="F123" s="143"/>
    </row>
    <row r="124" spans="2:6" ht="14.25" customHeight="1">
      <c r="B124" s="143"/>
      <c r="C124" s="143"/>
      <c r="D124" s="143"/>
      <c r="E124" s="143"/>
      <c r="F124" s="143"/>
    </row>
    <row r="125" spans="2:6" ht="14.25" customHeight="1">
      <c r="B125" s="143"/>
      <c r="C125" s="143"/>
      <c r="D125" s="143"/>
      <c r="E125" s="143"/>
      <c r="F125" s="143"/>
    </row>
    <row r="126" spans="2:6" ht="14.25" customHeight="1">
      <c r="B126" s="143"/>
      <c r="C126" s="143"/>
      <c r="D126" s="143"/>
      <c r="E126" s="143"/>
      <c r="F126" s="143"/>
    </row>
    <row r="127" spans="2:6" ht="14.25" customHeight="1">
      <c r="B127" s="143"/>
      <c r="C127" s="143"/>
      <c r="D127" s="143"/>
      <c r="E127" s="143"/>
      <c r="F127" s="143"/>
    </row>
    <row r="128" spans="2:6" ht="14.25" customHeight="1">
      <c r="B128" s="143"/>
      <c r="C128" s="143"/>
      <c r="D128" s="143"/>
      <c r="E128" s="143"/>
      <c r="F128" s="143"/>
    </row>
    <row r="129" spans="2:6" ht="14.25" customHeight="1">
      <c r="B129" s="143"/>
      <c r="C129" s="143"/>
      <c r="D129" s="143"/>
      <c r="E129" s="143"/>
      <c r="F129" s="143"/>
    </row>
    <row r="130" spans="2:6" ht="14.25" customHeight="1">
      <c r="B130" s="143"/>
      <c r="C130" s="143"/>
      <c r="D130" s="143"/>
      <c r="E130" s="143"/>
      <c r="F130" s="143"/>
    </row>
    <row r="131" spans="2:6" ht="14.25" customHeight="1">
      <c r="B131" s="143"/>
      <c r="C131" s="143"/>
      <c r="D131" s="143"/>
      <c r="E131" s="143"/>
      <c r="F131" s="143"/>
    </row>
    <row r="132" spans="2:6" ht="14.25" customHeight="1">
      <c r="B132" s="143"/>
      <c r="C132" s="143"/>
      <c r="D132" s="143"/>
      <c r="E132" s="143"/>
      <c r="F132" s="143"/>
    </row>
    <row r="133" spans="2:6" ht="14.25" customHeight="1">
      <c r="B133" s="143"/>
      <c r="C133" s="143"/>
      <c r="D133" s="143"/>
      <c r="E133" s="143"/>
      <c r="F133" s="143"/>
    </row>
    <row r="134" spans="2:6" ht="14.25" customHeight="1">
      <c r="B134" s="143"/>
      <c r="C134" s="143"/>
      <c r="D134" s="143"/>
      <c r="E134" s="143"/>
      <c r="F134" s="143"/>
    </row>
    <row r="135" spans="2:6" ht="14.25" customHeight="1">
      <c r="B135" s="143"/>
      <c r="C135" s="143"/>
      <c r="D135" s="143"/>
      <c r="E135" s="143"/>
      <c r="F135" s="143"/>
    </row>
    <row r="136" spans="2:6" ht="14.25" customHeight="1">
      <c r="B136" s="143"/>
      <c r="C136" s="143"/>
      <c r="D136" s="143"/>
      <c r="E136" s="143"/>
      <c r="F136" s="143"/>
    </row>
    <row r="137" spans="2:6" ht="14.25" customHeight="1">
      <c r="B137" s="143"/>
      <c r="C137" s="143"/>
      <c r="D137" s="143"/>
      <c r="E137" s="143"/>
      <c r="F137" s="143"/>
    </row>
    <row r="138" spans="2:6" ht="14.25" customHeight="1">
      <c r="B138" s="143"/>
      <c r="C138" s="143"/>
      <c r="D138" s="143"/>
      <c r="E138" s="143"/>
      <c r="F138" s="143"/>
    </row>
    <row r="139" spans="2:6" ht="14.25" customHeight="1">
      <c r="B139" s="143"/>
      <c r="C139" s="143"/>
      <c r="D139" s="143"/>
      <c r="E139" s="143"/>
      <c r="F139" s="143"/>
    </row>
    <row r="140" spans="2:6" ht="14.25" customHeight="1">
      <c r="B140" s="143"/>
      <c r="C140" s="143"/>
      <c r="D140" s="143"/>
      <c r="E140" s="143"/>
      <c r="F140" s="143"/>
    </row>
    <row r="141" spans="2:6" ht="14.25" customHeight="1">
      <c r="B141" s="143"/>
      <c r="C141" s="143"/>
      <c r="D141" s="143"/>
      <c r="E141" s="143"/>
      <c r="F141" s="143"/>
    </row>
    <row r="142" spans="2:6" ht="14.25" customHeight="1">
      <c r="B142" s="143"/>
      <c r="C142" s="143"/>
      <c r="D142" s="143"/>
      <c r="E142" s="143"/>
      <c r="F142" s="143"/>
    </row>
    <row r="143" spans="2:6" ht="14.25" customHeight="1">
      <c r="B143" s="143"/>
      <c r="C143" s="143"/>
      <c r="D143" s="143"/>
      <c r="E143" s="143"/>
      <c r="F143" s="143"/>
    </row>
    <row r="144" spans="2:6" ht="14.25" customHeight="1">
      <c r="B144" s="143"/>
      <c r="C144" s="143"/>
      <c r="D144" s="143"/>
      <c r="E144" s="143"/>
      <c r="F144" s="143"/>
    </row>
    <row r="145" spans="2:6" ht="14.25" customHeight="1">
      <c r="B145" s="143"/>
      <c r="C145" s="143"/>
      <c r="D145" s="143"/>
      <c r="E145" s="143"/>
      <c r="F145" s="143"/>
    </row>
    <row r="146" spans="2:6" ht="14.25" customHeight="1">
      <c r="B146" s="143"/>
      <c r="C146" s="143"/>
      <c r="D146" s="143"/>
      <c r="E146" s="143"/>
      <c r="F146" s="143"/>
    </row>
    <row r="147" spans="2:6" ht="14.25" customHeight="1">
      <c r="B147" s="143"/>
      <c r="C147" s="143"/>
      <c r="D147" s="143"/>
      <c r="E147" s="143"/>
      <c r="F147" s="143"/>
    </row>
    <row r="148" spans="2:6" ht="14.25" customHeight="1">
      <c r="B148" s="143"/>
      <c r="C148" s="143"/>
      <c r="D148" s="143"/>
      <c r="E148" s="143"/>
      <c r="F148" s="143"/>
    </row>
    <row r="149" spans="2:6" ht="14.25" customHeight="1">
      <c r="B149" s="143"/>
      <c r="C149" s="143"/>
      <c r="D149" s="143"/>
      <c r="E149" s="143"/>
      <c r="F149" s="143"/>
    </row>
    <row r="150" spans="2:6" ht="14.25" customHeight="1">
      <c r="B150" s="143"/>
      <c r="C150" s="143"/>
      <c r="D150" s="143"/>
      <c r="E150" s="143"/>
      <c r="F150" s="143"/>
    </row>
    <row r="151" spans="2:6" ht="14.25" customHeight="1">
      <c r="B151" s="143"/>
      <c r="C151" s="143"/>
      <c r="D151" s="143"/>
      <c r="E151" s="143"/>
      <c r="F151" s="143"/>
    </row>
    <row r="152" spans="2:6" ht="14.25" customHeight="1">
      <c r="B152" s="143"/>
      <c r="C152" s="143"/>
      <c r="D152" s="143"/>
      <c r="E152" s="143"/>
      <c r="F152" s="143"/>
    </row>
    <row r="153" spans="2:6" ht="14.25" customHeight="1">
      <c r="B153" s="143"/>
      <c r="C153" s="143"/>
      <c r="D153" s="143"/>
      <c r="E153" s="143"/>
      <c r="F153" s="143"/>
    </row>
    <row r="154" spans="2:6" ht="14.25" customHeight="1">
      <c r="B154" s="143"/>
      <c r="C154" s="143"/>
      <c r="D154" s="143"/>
      <c r="E154" s="143"/>
      <c r="F154" s="143"/>
    </row>
    <row r="155" spans="2:6" ht="14.25" customHeight="1">
      <c r="B155" s="143"/>
      <c r="C155" s="143"/>
      <c r="D155" s="143"/>
      <c r="E155" s="143"/>
      <c r="F155" s="143"/>
    </row>
    <row r="156" spans="2:6" ht="14.25" customHeight="1">
      <c r="B156" s="143"/>
      <c r="C156" s="143"/>
      <c r="D156" s="143"/>
      <c r="E156" s="143"/>
      <c r="F156" s="143"/>
    </row>
    <row r="157" spans="2:6" ht="14.25" customHeight="1">
      <c r="B157" s="143"/>
      <c r="C157" s="143"/>
      <c r="D157" s="143"/>
      <c r="E157" s="143"/>
      <c r="F157" s="143"/>
    </row>
    <row r="158" spans="2:6" ht="14.25" customHeight="1">
      <c r="B158" s="143"/>
      <c r="C158" s="143"/>
      <c r="D158" s="143"/>
      <c r="E158" s="143"/>
      <c r="F158" s="143"/>
    </row>
    <row r="159" spans="2:6" ht="14.25" customHeight="1">
      <c r="B159" s="143"/>
      <c r="C159" s="143"/>
      <c r="D159" s="143"/>
      <c r="E159" s="143"/>
      <c r="F159" s="143"/>
    </row>
    <row r="160" spans="2:6" ht="14.25" customHeight="1">
      <c r="B160" s="143"/>
      <c r="C160" s="143"/>
      <c r="D160" s="143"/>
      <c r="E160" s="143"/>
      <c r="F160" s="143"/>
    </row>
    <row r="161" spans="2:6" ht="14.25" customHeight="1">
      <c r="B161" s="143"/>
      <c r="C161" s="143"/>
      <c r="D161" s="143"/>
      <c r="E161" s="143"/>
      <c r="F161" s="143"/>
    </row>
    <row r="162" spans="2:6" ht="14.25" customHeight="1">
      <c r="B162" s="143"/>
      <c r="C162" s="143"/>
      <c r="D162" s="143"/>
      <c r="E162" s="143"/>
      <c r="F162" s="143"/>
    </row>
    <row r="163" spans="2:6" ht="14.25" customHeight="1">
      <c r="B163" s="143"/>
      <c r="C163" s="143"/>
      <c r="D163" s="143"/>
      <c r="E163" s="143"/>
      <c r="F163" s="143"/>
    </row>
    <row r="164" spans="2:6" ht="14.25" customHeight="1">
      <c r="B164" s="143"/>
      <c r="C164" s="143"/>
      <c r="D164" s="143"/>
      <c r="E164" s="143"/>
      <c r="F164" s="143"/>
    </row>
    <row r="165" spans="2:6" ht="14.25" customHeight="1">
      <c r="B165" s="143"/>
      <c r="C165" s="143"/>
      <c r="D165" s="143"/>
      <c r="E165" s="143"/>
      <c r="F165" s="143"/>
    </row>
    <row r="166" spans="2:6" ht="14.25" customHeight="1">
      <c r="B166" s="143"/>
      <c r="C166" s="143"/>
      <c r="D166" s="143"/>
      <c r="E166" s="143"/>
      <c r="F166" s="143"/>
    </row>
    <row r="167" spans="2:6" ht="14.25" customHeight="1">
      <c r="B167" s="143"/>
      <c r="C167" s="143"/>
      <c r="D167" s="143"/>
      <c r="E167" s="143"/>
      <c r="F167" s="143"/>
    </row>
    <row r="168" spans="2:6" ht="14.25" customHeight="1">
      <c r="B168" s="143"/>
      <c r="C168" s="143"/>
      <c r="D168" s="143"/>
      <c r="E168" s="143"/>
      <c r="F168" s="143"/>
    </row>
    <row r="169" spans="2:6" ht="14.25" customHeight="1">
      <c r="B169" s="143"/>
      <c r="C169" s="143"/>
      <c r="D169" s="143"/>
      <c r="E169" s="143"/>
      <c r="F169" s="143"/>
    </row>
    <row r="170" spans="2:6" ht="14.25" customHeight="1">
      <c r="B170" s="143"/>
      <c r="C170" s="143"/>
      <c r="D170" s="143"/>
      <c r="E170" s="143"/>
      <c r="F170" s="143"/>
    </row>
    <row r="171" spans="2:6" ht="14.25" customHeight="1">
      <c r="B171" s="143"/>
      <c r="C171" s="143"/>
      <c r="D171" s="143"/>
      <c r="E171" s="143"/>
      <c r="F171" s="143"/>
    </row>
    <row r="172" spans="2:6" ht="14.25" customHeight="1">
      <c r="B172" s="143"/>
      <c r="C172" s="143"/>
      <c r="D172" s="143"/>
      <c r="E172" s="143"/>
      <c r="F172" s="143"/>
    </row>
    <row r="173" spans="2:6" ht="14.25" customHeight="1">
      <c r="B173" s="143"/>
      <c r="C173" s="143"/>
      <c r="D173" s="143"/>
      <c r="E173" s="143"/>
      <c r="F173" s="143"/>
    </row>
    <row r="174" spans="2:6" ht="14.25" customHeight="1">
      <c r="B174" s="143"/>
      <c r="C174" s="143"/>
      <c r="D174" s="143"/>
      <c r="E174" s="143"/>
      <c r="F174" s="143"/>
    </row>
    <row r="175" spans="2:6" ht="14.25" customHeight="1">
      <c r="B175" s="143"/>
      <c r="C175" s="143"/>
      <c r="D175" s="143"/>
      <c r="E175" s="143"/>
      <c r="F175" s="143"/>
    </row>
    <row r="176" spans="2:6" ht="14.25" customHeight="1">
      <c r="B176" s="143"/>
      <c r="C176" s="143"/>
      <c r="D176" s="143"/>
      <c r="E176" s="143"/>
      <c r="F176" s="143"/>
    </row>
    <row r="177" spans="2:6" ht="14.25" customHeight="1">
      <c r="B177" s="143"/>
      <c r="C177" s="143"/>
      <c r="D177" s="143"/>
      <c r="E177" s="143"/>
      <c r="F177" s="143"/>
    </row>
    <row r="178" spans="2:6" ht="14.25" customHeight="1">
      <c r="B178" s="143"/>
      <c r="C178" s="143"/>
      <c r="D178" s="143"/>
      <c r="E178" s="143"/>
      <c r="F178" s="143"/>
    </row>
    <row r="179" spans="2:6" ht="14.25" customHeight="1">
      <c r="B179" s="143"/>
      <c r="C179" s="143"/>
      <c r="D179" s="143"/>
      <c r="E179" s="143"/>
      <c r="F179" s="143"/>
    </row>
    <row r="180" spans="2:6" ht="14.25" customHeight="1">
      <c r="B180" s="143"/>
      <c r="C180" s="143"/>
      <c r="D180" s="143"/>
      <c r="E180" s="143"/>
      <c r="F180" s="143"/>
    </row>
    <row r="181" spans="2:6" ht="14.25" customHeight="1">
      <c r="B181" s="143"/>
      <c r="C181" s="143"/>
      <c r="D181" s="143"/>
      <c r="E181" s="143"/>
      <c r="F181" s="143"/>
    </row>
    <row r="182" spans="2:6" ht="14.25" customHeight="1">
      <c r="B182" s="143"/>
      <c r="C182" s="143"/>
      <c r="D182" s="143"/>
      <c r="E182" s="143"/>
      <c r="F182" s="143"/>
    </row>
    <row r="183" spans="2:6" ht="14.25" customHeight="1">
      <c r="B183" s="143"/>
      <c r="C183" s="143"/>
      <c r="D183" s="143"/>
      <c r="E183" s="143"/>
      <c r="F183" s="143"/>
    </row>
    <row r="184" spans="2:6" ht="14.25" customHeight="1">
      <c r="B184" s="143"/>
      <c r="C184" s="143"/>
      <c r="D184" s="143"/>
      <c r="E184" s="143"/>
      <c r="F184" s="143"/>
    </row>
    <row r="185" spans="2:6" ht="14.25" customHeight="1">
      <c r="B185" s="143"/>
      <c r="C185" s="143"/>
      <c r="D185" s="143"/>
      <c r="E185" s="143"/>
      <c r="F185" s="143"/>
    </row>
    <row r="186" spans="2:6" ht="14.25" customHeight="1">
      <c r="B186" s="143"/>
      <c r="C186" s="143"/>
      <c r="D186" s="143"/>
      <c r="E186" s="143"/>
      <c r="F186" s="143"/>
    </row>
    <row r="187" spans="2:6" ht="14.25" customHeight="1">
      <c r="B187" s="143"/>
      <c r="C187" s="143"/>
      <c r="D187" s="143"/>
      <c r="E187" s="143"/>
      <c r="F187" s="143"/>
    </row>
    <row r="188" spans="2:6" ht="14.25" customHeight="1">
      <c r="B188" s="143"/>
      <c r="C188" s="143"/>
      <c r="D188" s="143"/>
      <c r="E188" s="143"/>
      <c r="F188" s="143"/>
    </row>
    <row r="189" spans="2:6" ht="14.25" customHeight="1">
      <c r="B189" s="143"/>
      <c r="C189" s="143"/>
      <c r="D189" s="143"/>
      <c r="E189" s="143"/>
      <c r="F189" s="143"/>
    </row>
    <row r="190" spans="2:6" ht="14.25" customHeight="1">
      <c r="B190" s="143"/>
      <c r="C190" s="143"/>
      <c r="D190" s="143"/>
      <c r="E190" s="143"/>
      <c r="F190" s="143"/>
    </row>
    <row r="191" spans="2:6" ht="14.25" customHeight="1">
      <c r="B191" s="143"/>
      <c r="C191" s="143"/>
      <c r="D191" s="143"/>
      <c r="E191" s="143"/>
      <c r="F191" s="143"/>
    </row>
    <row r="192" spans="2:6" ht="14.25" customHeight="1">
      <c r="B192" s="143"/>
      <c r="C192" s="143"/>
      <c r="D192" s="143"/>
      <c r="E192" s="143"/>
      <c r="F192" s="143"/>
    </row>
    <row r="193" spans="2:6" ht="14.25" customHeight="1">
      <c r="B193" s="143"/>
      <c r="C193" s="143"/>
      <c r="D193" s="143"/>
      <c r="E193" s="143"/>
      <c r="F193" s="143"/>
    </row>
    <row r="194" spans="2:6" ht="14.25" customHeight="1">
      <c r="B194" s="143"/>
      <c r="C194" s="143"/>
      <c r="D194" s="143"/>
      <c r="E194" s="143"/>
      <c r="F194" s="143"/>
    </row>
    <row r="195" spans="2:6" ht="14.25" customHeight="1">
      <c r="B195" s="143"/>
      <c r="C195" s="143"/>
      <c r="D195" s="143"/>
      <c r="E195" s="143"/>
      <c r="F195" s="143"/>
    </row>
    <row r="196" spans="2:6" ht="14.25" customHeight="1">
      <c r="B196" s="143"/>
      <c r="C196" s="143"/>
      <c r="D196" s="143"/>
      <c r="E196" s="143"/>
      <c r="F196" s="143"/>
    </row>
    <row r="197" spans="2:6" ht="14.25" customHeight="1">
      <c r="B197" s="143"/>
      <c r="C197" s="143"/>
      <c r="D197" s="143"/>
      <c r="E197" s="143"/>
      <c r="F197" s="143"/>
    </row>
    <row r="198" spans="2:6" ht="14.25" customHeight="1">
      <c r="B198" s="143"/>
      <c r="C198" s="143"/>
      <c r="D198" s="143"/>
      <c r="E198" s="143"/>
      <c r="F198" s="143"/>
    </row>
    <row r="199" spans="2:6" ht="14.25" customHeight="1">
      <c r="B199" s="143"/>
      <c r="C199" s="143"/>
      <c r="D199" s="143"/>
      <c r="E199" s="143"/>
      <c r="F199" s="143"/>
    </row>
    <row r="200" spans="2:6" ht="14.25" customHeight="1">
      <c r="B200" s="143"/>
      <c r="C200" s="143"/>
      <c r="D200" s="143"/>
      <c r="E200" s="143"/>
      <c r="F200" s="143"/>
    </row>
    <row r="201" spans="2:6" ht="14.25" customHeight="1">
      <c r="B201" s="143"/>
      <c r="C201" s="143"/>
      <c r="D201" s="143"/>
      <c r="E201" s="143"/>
      <c r="F201" s="143"/>
    </row>
    <row r="202" spans="2:6" ht="14.25" customHeight="1">
      <c r="B202" s="143"/>
      <c r="C202" s="143"/>
      <c r="D202" s="143"/>
      <c r="E202" s="143"/>
      <c r="F202" s="143"/>
    </row>
    <row r="203" spans="2:6" ht="14.25" customHeight="1">
      <c r="B203" s="143"/>
      <c r="C203" s="143"/>
      <c r="D203" s="143"/>
      <c r="E203" s="143"/>
      <c r="F203" s="143"/>
    </row>
    <row r="204" spans="2:6" ht="14.25" customHeight="1">
      <c r="B204" s="143"/>
      <c r="C204" s="143"/>
      <c r="D204" s="143"/>
      <c r="E204" s="143"/>
      <c r="F204" s="143"/>
    </row>
    <row r="205" spans="2:6" ht="14.25" customHeight="1">
      <c r="B205" s="143"/>
      <c r="C205" s="143"/>
      <c r="D205" s="143"/>
      <c r="E205" s="143"/>
      <c r="F205" s="143"/>
    </row>
    <row r="206" spans="2:6" ht="14.25" customHeight="1">
      <c r="B206" s="143"/>
      <c r="C206" s="143"/>
      <c r="D206" s="143"/>
      <c r="E206" s="143"/>
      <c r="F206" s="143"/>
    </row>
    <row r="207" spans="2:6" ht="14.25" customHeight="1">
      <c r="B207" s="143"/>
      <c r="C207" s="143"/>
      <c r="D207" s="143"/>
      <c r="E207" s="143"/>
      <c r="F207" s="143"/>
    </row>
    <row r="208" spans="2:6" ht="14.25" customHeight="1">
      <c r="B208" s="143"/>
      <c r="C208" s="143"/>
      <c r="D208" s="143"/>
      <c r="E208" s="143"/>
      <c r="F208" s="143"/>
    </row>
    <row r="209" spans="2:6" ht="14.25" customHeight="1">
      <c r="B209" s="143"/>
      <c r="C209" s="143"/>
      <c r="D209" s="143"/>
      <c r="E209" s="143"/>
      <c r="F209" s="143"/>
    </row>
    <row r="210" spans="2:6" ht="14.25" customHeight="1">
      <c r="B210" s="143"/>
      <c r="C210" s="143"/>
      <c r="D210" s="143"/>
      <c r="E210" s="143"/>
      <c r="F210" s="143"/>
    </row>
    <row r="211" spans="2:6" ht="14.25" customHeight="1">
      <c r="B211" s="143"/>
      <c r="C211" s="143"/>
      <c r="D211" s="143"/>
      <c r="E211" s="143"/>
      <c r="F211" s="143"/>
    </row>
    <row r="212" spans="2:6" ht="14.25" customHeight="1">
      <c r="B212" s="143"/>
      <c r="C212" s="143"/>
      <c r="D212" s="143"/>
      <c r="E212" s="143"/>
      <c r="F212" s="143"/>
    </row>
    <row r="213" spans="2:6" ht="14.25" customHeight="1">
      <c r="B213" s="143"/>
      <c r="C213" s="143"/>
      <c r="D213" s="143"/>
      <c r="E213" s="143"/>
      <c r="F213" s="143"/>
    </row>
    <row r="214" spans="2:6" ht="14.25" customHeight="1">
      <c r="B214" s="143"/>
      <c r="C214" s="143"/>
      <c r="D214" s="143"/>
      <c r="E214" s="143"/>
      <c r="F214" s="143"/>
    </row>
    <row r="215" spans="2:6" ht="14.25" customHeight="1">
      <c r="B215" s="143"/>
      <c r="C215" s="143"/>
      <c r="D215" s="143"/>
      <c r="E215" s="143"/>
      <c r="F215" s="143"/>
    </row>
    <row r="216" spans="2:6" ht="14.25" customHeight="1">
      <c r="B216" s="143"/>
      <c r="C216" s="143"/>
      <c r="D216" s="143"/>
      <c r="E216" s="143"/>
      <c r="F216" s="143"/>
    </row>
    <row r="217" spans="2:6" ht="14.25" customHeight="1">
      <c r="B217" s="143"/>
      <c r="C217" s="143"/>
      <c r="D217" s="143"/>
      <c r="E217" s="143"/>
      <c r="F217" s="143"/>
    </row>
    <row r="218" spans="2:6" ht="14.25" customHeight="1">
      <c r="B218" s="143"/>
      <c r="C218" s="143"/>
      <c r="D218" s="143"/>
      <c r="E218" s="143"/>
      <c r="F218" s="143"/>
    </row>
    <row r="219" spans="2:6" ht="14.25" customHeight="1">
      <c r="B219" s="143"/>
      <c r="C219" s="143"/>
      <c r="D219" s="143"/>
      <c r="E219" s="143"/>
      <c r="F219" s="143"/>
    </row>
    <row r="220" spans="2:6" ht="14.25" customHeight="1">
      <c r="B220" s="143"/>
      <c r="C220" s="143"/>
      <c r="D220" s="143"/>
      <c r="E220" s="143"/>
      <c r="F220" s="143"/>
    </row>
    <row r="221" spans="2:6" ht="14.25" customHeight="1">
      <c r="B221" s="143"/>
      <c r="C221" s="143"/>
      <c r="D221" s="143"/>
      <c r="E221" s="143"/>
      <c r="F221" s="143"/>
    </row>
    <row r="222" spans="2:6" ht="14.25" customHeight="1">
      <c r="B222" s="143"/>
      <c r="C222" s="143"/>
      <c r="D222" s="143"/>
      <c r="E222" s="143"/>
      <c r="F222" s="143"/>
    </row>
    <row r="223" spans="2:6" ht="14.25" customHeight="1">
      <c r="B223" s="143"/>
      <c r="C223" s="143"/>
      <c r="D223" s="143"/>
      <c r="E223" s="143"/>
      <c r="F223" s="143"/>
    </row>
    <row r="224" spans="2:6" ht="14.25" customHeight="1">
      <c r="B224" s="143"/>
      <c r="C224" s="143"/>
      <c r="D224" s="143"/>
      <c r="E224" s="143"/>
      <c r="F224" s="143"/>
    </row>
    <row r="225" spans="2:6" ht="14.25" customHeight="1">
      <c r="B225" s="143"/>
      <c r="C225" s="143"/>
      <c r="D225" s="143"/>
      <c r="E225" s="143"/>
      <c r="F225" s="143"/>
    </row>
    <row r="226" spans="2:6" ht="14.25" customHeight="1">
      <c r="B226" s="143"/>
      <c r="C226" s="143"/>
      <c r="D226" s="143"/>
      <c r="E226" s="143"/>
      <c r="F226" s="143"/>
    </row>
    <row r="227" spans="2:6" ht="14.25" customHeight="1">
      <c r="B227" s="143"/>
      <c r="C227" s="143"/>
      <c r="D227" s="143"/>
      <c r="E227" s="143"/>
      <c r="F227" s="143"/>
    </row>
    <row r="228" spans="2:6" ht="14.25" customHeight="1">
      <c r="B228" s="143"/>
      <c r="C228" s="143"/>
      <c r="D228" s="143"/>
      <c r="E228" s="143"/>
      <c r="F228" s="143"/>
    </row>
    <row r="229" spans="2:6" ht="14.25" customHeight="1">
      <c r="B229" s="143"/>
      <c r="C229" s="143"/>
      <c r="D229" s="143"/>
      <c r="E229" s="143"/>
      <c r="F229" s="143"/>
    </row>
    <row r="230" spans="2:6" ht="14.25" customHeight="1">
      <c r="B230" s="143"/>
      <c r="C230" s="143"/>
      <c r="D230" s="143"/>
      <c r="E230" s="143"/>
      <c r="F230" s="143"/>
    </row>
    <row r="231" spans="2:6" ht="14.25" customHeight="1">
      <c r="B231" s="143"/>
      <c r="C231" s="143"/>
      <c r="D231" s="143"/>
      <c r="E231" s="143"/>
      <c r="F231" s="143"/>
    </row>
    <row r="232" spans="2:6" ht="14.25" customHeight="1">
      <c r="B232" s="143"/>
      <c r="C232" s="143"/>
      <c r="D232" s="143"/>
      <c r="E232" s="143"/>
      <c r="F232" s="143"/>
    </row>
    <row r="233" spans="2:6" ht="14.25" customHeight="1">
      <c r="B233" s="143"/>
      <c r="C233" s="143"/>
      <c r="D233" s="143"/>
      <c r="E233" s="143"/>
      <c r="F233" s="143"/>
    </row>
    <row r="234" spans="2:6" ht="14.25" customHeight="1">
      <c r="B234" s="143"/>
      <c r="C234" s="143"/>
      <c r="D234" s="143"/>
      <c r="E234" s="143"/>
      <c r="F234" s="143"/>
    </row>
    <row r="235" spans="2:6" ht="14.25" customHeight="1">
      <c r="B235" s="143"/>
      <c r="C235" s="143"/>
      <c r="D235" s="143"/>
      <c r="E235" s="143"/>
      <c r="F235" s="143"/>
    </row>
    <row r="236" spans="2:6" ht="14.25" customHeight="1">
      <c r="B236" s="143"/>
      <c r="C236" s="143"/>
      <c r="D236" s="143"/>
      <c r="E236" s="143"/>
      <c r="F236" s="143"/>
    </row>
    <row r="237" spans="2:6" ht="14.25" customHeight="1">
      <c r="B237" s="143"/>
      <c r="C237" s="143"/>
      <c r="D237" s="143"/>
      <c r="E237" s="143"/>
      <c r="F237" s="143"/>
    </row>
    <row r="238" spans="2:6" ht="14.25" customHeight="1">
      <c r="B238" s="143"/>
      <c r="C238" s="143"/>
      <c r="D238" s="143"/>
      <c r="E238" s="143"/>
      <c r="F238" s="143"/>
    </row>
    <row r="239" spans="2:6" ht="14.25" customHeight="1">
      <c r="B239" s="143"/>
      <c r="C239" s="143"/>
      <c r="D239" s="143"/>
      <c r="E239" s="143"/>
      <c r="F239" s="143"/>
    </row>
    <row r="240" spans="2:6" ht="14.25" customHeight="1">
      <c r="B240" s="143"/>
      <c r="C240" s="143"/>
      <c r="D240" s="143"/>
      <c r="E240" s="143"/>
      <c r="F240" s="143"/>
    </row>
    <row r="241" spans="2:6" ht="14.25" customHeight="1">
      <c r="B241" s="143"/>
      <c r="C241" s="143"/>
      <c r="D241" s="143"/>
      <c r="E241" s="143"/>
      <c r="F241" s="143"/>
    </row>
    <row r="242" spans="2:6" ht="14.25" customHeight="1">
      <c r="B242" s="143"/>
      <c r="C242" s="143"/>
      <c r="D242" s="143"/>
      <c r="E242" s="143"/>
      <c r="F242" s="143"/>
    </row>
    <row r="243" spans="2:6" ht="14.25" customHeight="1">
      <c r="B243" s="143"/>
      <c r="C243" s="143"/>
      <c r="D243" s="143"/>
      <c r="E243" s="143"/>
      <c r="F243" s="143"/>
    </row>
    <row r="244" spans="2:6" ht="14.25" customHeight="1">
      <c r="B244" s="143"/>
      <c r="C244" s="143"/>
      <c r="D244" s="143"/>
      <c r="E244" s="143"/>
      <c r="F244" s="143"/>
    </row>
    <row r="245" spans="2:6" ht="14.25" customHeight="1">
      <c r="B245" s="143"/>
      <c r="C245" s="143"/>
      <c r="D245" s="143"/>
      <c r="E245" s="143"/>
      <c r="F245" s="143"/>
    </row>
    <row r="246" spans="2:6" ht="14.25" customHeight="1">
      <c r="B246" s="143"/>
      <c r="C246" s="143"/>
      <c r="D246" s="143"/>
      <c r="E246" s="143"/>
      <c r="F246" s="143"/>
    </row>
    <row r="247" spans="2:6" ht="14.25" customHeight="1">
      <c r="B247" s="143"/>
      <c r="C247" s="143"/>
      <c r="D247" s="143"/>
      <c r="E247" s="143"/>
      <c r="F247" s="143"/>
    </row>
    <row r="248" spans="2:6" ht="14.25" customHeight="1">
      <c r="B248" s="143"/>
      <c r="C248" s="143"/>
      <c r="D248" s="143"/>
      <c r="E248" s="143"/>
      <c r="F248" s="143"/>
    </row>
    <row r="249" spans="2:6" ht="14.25" customHeight="1">
      <c r="B249" s="143"/>
      <c r="C249" s="143"/>
      <c r="D249" s="143"/>
      <c r="E249" s="143"/>
      <c r="F249" s="143"/>
    </row>
    <row r="250" spans="2:6" ht="14.25" customHeight="1">
      <c r="B250" s="143"/>
      <c r="C250" s="143"/>
      <c r="D250" s="143"/>
      <c r="E250" s="143"/>
      <c r="F250" s="143"/>
    </row>
    <row r="251" spans="2:6" ht="14.25" customHeight="1">
      <c r="B251" s="143"/>
      <c r="C251" s="143"/>
      <c r="D251" s="143"/>
      <c r="E251" s="143"/>
      <c r="F251" s="143"/>
    </row>
    <row r="252" spans="2:6" ht="14.25" customHeight="1">
      <c r="B252" s="143"/>
      <c r="C252" s="143"/>
      <c r="D252" s="143"/>
      <c r="E252" s="143"/>
      <c r="F252" s="143"/>
    </row>
    <row r="253" spans="2:6" ht="14.25" customHeight="1">
      <c r="B253" s="143"/>
      <c r="C253" s="143"/>
      <c r="D253" s="143"/>
      <c r="E253" s="143"/>
      <c r="F253" s="143"/>
    </row>
    <row r="254" spans="2:6" ht="14.25" customHeight="1">
      <c r="B254" s="143"/>
      <c r="C254" s="143"/>
      <c r="D254" s="143"/>
      <c r="E254" s="143"/>
      <c r="F254" s="143"/>
    </row>
    <row r="255" spans="2:6" ht="14.25" customHeight="1">
      <c r="B255" s="143"/>
      <c r="C255" s="143"/>
      <c r="D255" s="143"/>
      <c r="E255" s="143"/>
      <c r="F255" s="143"/>
    </row>
    <row r="256" spans="2:6" ht="14.25" customHeight="1">
      <c r="B256" s="143"/>
      <c r="C256" s="143"/>
      <c r="D256" s="143"/>
      <c r="E256" s="143"/>
      <c r="F256" s="143"/>
    </row>
    <row r="257" spans="2:6" ht="14.25" customHeight="1">
      <c r="B257" s="143"/>
      <c r="C257" s="143"/>
      <c r="D257" s="143"/>
      <c r="E257" s="143"/>
      <c r="F257" s="143"/>
    </row>
    <row r="258" spans="2:6" ht="14.25" customHeight="1">
      <c r="B258" s="143"/>
      <c r="C258" s="143"/>
      <c r="D258" s="143"/>
      <c r="E258" s="143"/>
      <c r="F258" s="143"/>
    </row>
    <row r="259" spans="2:6" ht="14.25" customHeight="1">
      <c r="B259" s="143"/>
      <c r="C259" s="143"/>
      <c r="D259" s="143"/>
      <c r="E259" s="143"/>
      <c r="F259" s="143"/>
    </row>
    <row r="260" spans="2:6" ht="14.25" customHeight="1">
      <c r="B260" s="143"/>
      <c r="C260" s="143"/>
      <c r="D260" s="143"/>
      <c r="E260" s="143"/>
      <c r="F260" s="143"/>
    </row>
    <row r="261" spans="2:6" ht="14.25" customHeight="1">
      <c r="B261" s="143"/>
      <c r="C261" s="143"/>
      <c r="D261" s="143"/>
      <c r="E261" s="143"/>
      <c r="F261" s="143"/>
    </row>
    <row r="262" spans="2:6" ht="14.25" customHeight="1">
      <c r="B262" s="143"/>
      <c r="C262" s="143"/>
      <c r="D262" s="143"/>
      <c r="E262" s="143"/>
      <c r="F262" s="143"/>
    </row>
    <row r="263" spans="2:6" ht="14.25" customHeight="1">
      <c r="B263" s="143"/>
      <c r="C263" s="143"/>
      <c r="D263" s="143"/>
      <c r="E263" s="143"/>
      <c r="F263" s="143"/>
    </row>
    <row r="264" spans="2:6" ht="14.25" customHeight="1">
      <c r="B264" s="143"/>
      <c r="C264" s="143"/>
      <c r="D264" s="143"/>
      <c r="E264" s="143"/>
      <c r="F264" s="143"/>
    </row>
    <row r="265" spans="2:6" ht="14.25" customHeight="1">
      <c r="B265" s="143"/>
      <c r="C265" s="143"/>
      <c r="D265" s="143"/>
      <c r="E265" s="143"/>
      <c r="F265" s="143"/>
    </row>
    <row r="266" spans="2:6" ht="14.25" customHeight="1">
      <c r="B266" s="143"/>
      <c r="C266" s="143"/>
      <c r="D266" s="143"/>
      <c r="E266" s="143"/>
      <c r="F266" s="143"/>
    </row>
    <row r="267" spans="2:6" ht="14.25" customHeight="1">
      <c r="B267" s="143"/>
      <c r="C267" s="143"/>
      <c r="D267" s="143"/>
      <c r="E267" s="143"/>
      <c r="F267" s="143"/>
    </row>
    <row r="268" spans="2:6" ht="14.25" customHeight="1">
      <c r="B268" s="143"/>
      <c r="C268" s="143"/>
      <c r="D268" s="143"/>
      <c r="E268" s="143"/>
      <c r="F268" s="143"/>
    </row>
    <row r="269" spans="2:6" ht="14.25" customHeight="1">
      <c r="B269" s="143"/>
      <c r="C269" s="143"/>
      <c r="D269" s="143"/>
      <c r="E269" s="143"/>
      <c r="F269" s="143"/>
    </row>
    <row r="270" spans="2:6" ht="14.25" customHeight="1">
      <c r="B270" s="143"/>
      <c r="C270" s="143"/>
      <c r="D270" s="143"/>
      <c r="E270" s="143"/>
      <c r="F270" s="143"/>
    </row>
    <row r="271" spans="2:6" ht="14.25" customHeight="1">
      <c r="B271" s="143"/>
      <c r="C271" s="143"/>
      <c r="D271" s="143"/>
      <c r="E271" s="143"/>
      <c r="F271" s="143"/>
    </row>
    <row r="272" spans="2:6" ht="14.25" customHeight="1">
      <c r="B272" s="143"/>
      <c r="C272" s="143"/>
      <c r="D272" s="143"/>
      <c r="E272" s="143"/>
      <c r="F272" s="143"/>
    </row>
    <row r="273" spans="2:6" ht="14.25" customHeight="1">
      <c r="B273" s="143"/>
      <c r="C273" s="143"/>
      <c r="D273" s="143"/>
      <c r="E273" s="143"/>
      <c r="F273" s="143"/>
    </row>
    <row r="274" spans="2:6" ht="14.25" customHeight="1">
      <c r="B274" s="143"/>
      <c r="C274" s="143"/>
      <c r="D274" s="143"/>
      <c r="E274" s="143"/>
      <c r="F274" s="143"/>
    </row>
    <row r="275" spans="2:6" ht="14.25" customHeight="1">
      <c r="B275" s="143"/>
      <c r="C275" s="143"/>
      <c r="D275" s="143"/>
      <c r="E275" s="143"/>
      <c r="F275" s="143"/>
    </row>
    <row r="276" spans="2:6" ht="14.25" customHeight="1">
      <c r="B276" s="143"/>
      <c r="C276" s="143"/>
      <c r="D276" s="143"/>
      <c r="E276" s="143"/>
      <c r="F276" s="143"/>
    </row>
    <row r="277" spans="2:6" ht="14.25" customHeight="1">
      <c r="B277" s="143"/>
      <c r="C277" s="143"/>
      <c r="D277" s="143"/>
      <c r="E277" s="143"/>
      <c r="F277" s="143"/>
    </row>
    <row r="278" spans="2:6" ht="14.25" customHeight="1">
      <c r="B278" s="143"/>
      <c r="C278" s="143"/>
      <c r="D278" s="143"/>
      <c r="E278" s="143"/>
      <c r="F278" s="143"/>
    </row>
    <row r="279" spans="2:6" ht="14.25" customHeight="1">
      <c r="B279" s="143"/>
      <c r="C279" s="143"/>
      <c r="D279" s="143"/>
      <c r="E279" s="143"/>
      <c r="F279" s="143"/>
    </row>
    <row r="280" spans="2:6" ht="14.25" customHeight="1">
      <c r="B280" s="143"/>
      <c r="C280" s="143"/>
      <c r="D280" s="143"/>
      <c r="E280" s="143"/>
      <c r="F280" s="143"/>
    </row>
    <row r="281" spans="2:6" ht="14.25" customHeight="1">
      <c r="B281" s="143"/>
      <c r="C281" s="143"/>
      <c r="D281" s="143"/>
      <c r="E281" s="143"/>
      <c r="F281" s="143"/>
    </row>
    <row r="282" spans="2:6" ht="14.25" customHeight="1">
      <c r="B282" s="143"/>
      <c r="C282" s="143"/>
      <c r="D282" s="143"/>
      <c r="E282" s="143"/>
      <c r="F282" s="143"/>
    </row>
    <row r="283" spans="2:6" ht="14.25" customHeight="1">
      <c r="B283" s="143"/>
      <c r="C283" s="143"/>
      <c r="D283" s="143"/>
      <c r="E283" s="143"/>
      <c r="F283" s="143"/>
    </row>
    <row r="284" spans="2:6" ht="14.25" customHeight="1">
      <c r="B284" s="143"/>
      <c r="C284" s="143"/>
      <c r="D284" s="143"/>
      <c r="E284" s="143"/>
      <c r="F284" s="143"/>
    </row>
    <row r="285" spans="2:6" ht="14.25" customHeight="1">
      <c r="B285" s="143"/>
      <c r="C285" s="143"/>
      <c r="D285" s="143"/>
      <c r="E285" s="143"/>
      <c r="F285" s="143"/>
    </row>
    <row r="286" spans="2:6" ht="14.25" customHeight="1">
      <c r="B286" s="143"/>
      <c r="C286" s="143"/>
      <c r="D286" s="143"/>
      <c r="E286" s="143"/>
      <c r="F286" s="143"/>
    </row>
    <row r="287" spans="2:6" ht="14.25" customHeight="1">
      <c r="B287" s="143"/>
      <c r="C287" s="143"/>
      <c r="D287" s="143"/>
      <c r="E287" s="143"/>
      <c r="F287" s="143"/>
    </row>
    <row r="288" spans="2:6" ht="14.25" customHeight="1">
      <c r="B288" s="143"/>
      <c r="C288" s="143"/>
      <c r="D288" s="143"/>
      <c r="E288" s="143"/>
      <c r="F288" s="143"/>
    </row>
    <row r="289" spans="2:6" ht="14.25" customHeight="1">
      <c r="B289" s="143"/>
      <c r="C289" s="143"/>
      <c r="D289" s="143"/>
      <c r="E289" s="143"/>
      <c r="F289" s="143"/>
    </row>
    <row r="290" spans="2:6" ht="14.25" customHeight="1">
      <c r="B290" s="143"/>
      <c r="C290" s="143"/>
      <c r="D290" s="143"/>
      <c r="E290" s="143"/>
      <c r="F290" s="143"/>
    </row>
    <row r="291" spans="2:6" ht="14.25" customHeight="1">
      <c r="B291" s="143"/>
      <c r="C291" s="143"/>
      <c r="D291" s="143"/>
      <c r="E291" s="143"/>
      <c r="F291" s="143"/>
    </row>
    <row r="292" spans="2:6" ht="14.25" customHeight="1">
      <c r="B292" s="143"/>
      <c r="C292" s="143"/>
      <c r="D292" s="143"/>
      <c r="E292" s="143"/>
      <c r="F292" s="143"/>
    </row>
    <row r="293" spans="2:6" ht="14.25" customHeight="1">
      <c r="B293" s="143"/>
      <c r="C293" s="143"/>
      <c r="D293" s="143"/>
      <c r="E293" s="143"/>
      <c r="F293" s="143"/>
    </row>
    <row r="294" spans="2:6" ht="14.25" customHeight="1">
      <c r="B294" s="143"/>
      <c r="C294" s="143"/>
      <c r="D294" s="143"/>
      <c r="E294" s="143"/>
      <c r="F294" s="143"/>
    </row>
    <row r="295" spans="2:6" ht="14.25" customHeight="1">
      <c r="B295" s="143"/>
      <c r="C295" s="143"/>
      <c r="D295" s="143"/>
      <c r="E295" s="143"/>
      <c r="F295" s="143"/>
    </row>
    <row r="296" spans="2:6" ht="14.25" customHeight="1">
      <c r="B296" s="143"/>
      <c r="C296" s="143"/>
      <c r="D296" s="143"/>
      <c r="E296" s="143"/>
      <c r="F296" s="143"/>
    </row>
    <row r="297" spans="2:6" ht="14.25" customHeight="1">
      <c r="B297" s="143"/>
      <c r="C297" s="143"/>
      <c r="D297" s="143"/>
      <c r="E297" s="143"/>
      <c r="F297" s="143"/>
    </row>
    <row r="298" spans="2:6" ht="14.25" customHeight="1">
      <c r="B298" s="143"/>
      <c r="C298" s="143"/>
      <c r="D298" s="143"/>
      <c r="E298" s="143"/>
      <c r="F298" s="143"/>
    </row>
    <row r="299" spans="2:6" ht="14.25" customHeight="1">
      <c r="B299" s="143"/>
      <c r="C299" s="143"/>
      <c r="D299" s="143"/>
      <c r="E299" s="143"/>
      <c r="F299" s="143"/>
    </row>
    <row r="300" spans="2:6" ht="14.25" customHeight="1">
      <c r="B300" s="143"/>
      <c r="C300" s="143"/>
      <c r="D300" s="143"/>
      <c r="E300" s="143"/>
      <c r="F300" s="143"/>
    </row>
    <row r="301" spans="2:6" ht="14.25" customHeight="1">
      <c r="B301" s="143"/>
      <c r="C301" s="143"/>
      <c r="D301" s="143"/>
      <c r="E301" s="143"/>
      <c r="F301" s="143"/>
    </row>
    <row r="302" spans="2:6" ht="14.25" customHeight="1">
      <c r="B302" s="143"/>
      <c r="C302" s="143"/>
      <c r="D302" s="143"/>
      <c r="E302" s="143"/>
      <c r="F302" s="143"/>
    </row>
    <row r="303" spans="2:6" ht="14.25" customHeight="1">
      <c r="B303" s="143"/>
      <c r="C303" s="143"/>
      <c r="D303" s="143"/>
      <c r="E303" s="143"/>
      <c r="F303" s="143"/>
    </row>
    <row r="304" spans="2:6" ht="14.25" customHeight="1">
      <c r="B304" s="143"/>
      <c r="C304" s="143"/>
      <c r="D304" s="143"/>
      <c r="E304" s="143"/>
      <c r="F304" s="143"/>
    </row>
    <row r="305" spans="2:6" ht="14.25" customHeight="1">
      <c r="B305" s="143"/>
      <c r="C305" s="143"/>
      <c r="D305" s="143"/>
      <c r="E305" s="143"/>
      <c r="F305" s="143"/>
    </row>
    <row r="306" spans="2:6" ht="14.25" customHeight="1">
      <c r="B306" s="143"/>
      <c r="C306" s="143"/>
      <c r="D306" s="143"/>
      <c r="E306" s="143"/>
      <c r="F306" s="143"/>
    </row>
    <row r="307" spans="2:6" ht="14.25" customHeight="1">
      <c r="B307" s="143"/>
      <c r="C307" s="143"/>
      <c r="D307" s="143"/>
      <c r="E307" s="143"/>
      <c r="F307" s="143"/>
    </row>
    <row r="308" spans="2:6" ht="14.25" customHeight="1">
      <c r="B308" s="143"/>
      <c r="C308" s="143"/>
      <c r="D308" s="143"/>
      <c r="E308" s="143"/>
      <c r="F308" s="143"/>
    </row>
    <row r="309" spans="2:6" ht="14.25" customHeight="1">
      <c r="B309" s="143"/>
      <c r="C309" s="143"/>
      <c r="D309" s="143"/>
      <c r="E309" s="143"/>
      <c r="F309" s="143"/>
    </row>
    <row r="310" spans="2:6" ht="14.25" customHeight="1">
      <c r="B310" s="143"/>
      <c r="C310" s="143"/>
      <c r="D310" s="143"/>
      <c r="E310" s="143"/>
      <c r="F310" s="143"/>
    </row>
    <row r="311" spans="2:6" ht="14.25" customHeight="1">
      <c r="B311" s="143"/>
      <c r="C311" s="143"/>
      <c r="D311" s="143"/>
      <c r="E311" s="143"/>
      <c r="F311" s="143"/>
    </row>
    <row r="312" spans="2:6" ht="14.25" customHeight="1">
      <c r="B312" s="143"/>
      <c r="C312" s="143"/>
      <c r="D312" s="143"/>
      <c r="E312" s="143"/>
      <c r="F312" s="143"/>
    </row>
    <row r="313" spans="2:6" ht="14.25" customHeight="1">
      <c r="B313" s="143"/>
      <c r="C313" s="143"/>
      <c r="D313" s="143"/>
      <c r="E313" s="143"/>
      <c r="F313" s="143"/>
    </row>
    <row r="314" spans="2:6" ht="14.25" customHeight="1">
      <c r="B314" s="143"/>
      <c r="C314" s="143"/>
      <c r="D314" s="143"/>
      <c r="E314" s="143"/>
      <c r="F314" s="143"/>
    </row>
    <row r="315" spans="2:6" ht="14.25" customHeight="1">
      <c r="B315" s="143"/>
      <c r="C315" s="143"/>
      <c r="D315" s="143"/>
      <c r="E315" s="143"/>
      <c r="F315" s="143"/>
    </row>
    <row r="316" spans="2:6" ht="14.25" customHeight="1">
      <c r="B316" s="143"/>
      <c r="C316" s="143"/>
      <c r="D316" s="143"/>
      <c r="E316" s="143"/>
      <c r="F316" s="143"/>
    </row>
    <row r="317" spans="2:6" ht="14.25" customHeight="1">
      <c r="B317" s="143"/>
      <c r="C317" s="143"/>
      <c r="D317" s="143"/>
      <c r="E317" s="143"/>
      <c r="F317" s="143"/>
    </row>
    <row r="318" spans="2:6" ht="14.25" customHeight="1">
      <c r="B318" s="143"/>
      <c r="C318" s="143"/>
      <c r="D318" s="143"/>
      <c r="E318" s="143"/>
      <c r="F318" s="143"/>
    </row>
    <row r="319" spans="2:6" ht="14.25" customHeight="1">
      <c r="B319" s="143"/>
      <c r="C319" s="143"/>
      <c r="D319" s="143"/>
      <c r="E319" s="143"/>
      <c r="F319" s="143"/>
    </row>
    <row r="320" spans="2:6" ht="14.25" customHeight="1">
      <c r="B320" s="143"/>
      <c r="C320" s="143"/>
      <c r="D320" s="143"/>
      <c r="E320" s="143"/>
      <c r="F320" s="143"/>
    </row>
    <row r="321" spans="2:6" ht="14.25" customHeight="1">
      <c r="B321" s="143"/>
      <c r="C321" s="143"/>
      <c r="D321" s="143"/>
      <c r="E321" s="143"/>
      <c r="F321" s="143"/>
    </row>
    <row r="322" spans="2:6" ht="14.25" customHeight="1">
      <c r="B322" s="143"/>
      <c r="C322" s="143"/>
      <c r="D322" s="143"/>
      <c r="E322" s="143"/>
      <c r="F322" s="143"/>
    </row>
    <row r="323" spans="2:6" ht="14.25" customHeight="1">
      <c r="B323" s="143"/>
      <c r="C323" s="143"/>
      <c r="D323" s="143"/>
      <c r="E323" s="143"/>
      <c r="F323" s="143"/>
    </row>
    <row r="324" spans="2:6" ht="14.25" customHeight="1">
      <c r="B324" s="143"/>
      <c r="C324" s="143"/>
      <c r="D324" s="143"/>
      <c r="E324" s="143"/>
      <c r="F324" s="143"/>
    </row>
    <row r="325" spans="2:6" ht="14.25" customHeight="1">
      <c r="B325" s="143"/>
      <c r="C325" s="143"/>
      <c r="D325" s="143"/>
      <c r="E325" s="143"/>
      <c r="F325" s="143"/>
    </row>
    <row r="326" spans="2:6" ht="14.25" customHeight="1">
      <c r="B326" s="143"/>
      <c r="C326" s="143"/>
      <c r="D326" s="143"/>
      <c r="E326" s="143"/>
      <c r="F326" s="143"/>
    </row>
    <row r="327" spans="2:6" ht="14.25" customHeight="1">
      <c r="B327" s="143"/>
      <c r="C327" s="143"/>
      <c r="D327" s="143"/>
      <c r="E327" s="143"/>
      <c r="F327" s="143"/>
    </row>
    <row r="328" spans="2:6" ht="14.25" customHeight="1">
      <c r="B328" s="143"/>
      <c r="C328" s="143"/>
      <c r="D328" s="143"/>
      <c r="E328" s="143"/>
      <c r="F328" s="143"/>
    </row>
    <row r="329" spans="2:6" ht="14.25" customHeight="1">
      <c r="B329" s="143"/>
      <c r="C329" s="143"/>
      <c r="D329" s="143"/>
      <c r="E329" s="143"/>
      <c r="F329" s="143"/>
    </row>
    <row r="330" spans="2:6" ht="14.25" customHeight="1">
      <c r="B330" s="143"/>
      <c r="C330" s="143"/>
      <c r="D330" s="143"/>
      <c r="E330" s="143"/>
      <c r="F330" s="143"/>
    </row>
    <row r="331" spans="2:6" ht="14.25" customHeight="1">
      <c r="B331" s="143"/>
      <c r="C331" s="143"/>
      <c r="D331" s="143"/>
      <c r="E331" s="143"/>
      <c r="F331" s="143"/>
    </row>
    <row r="332" spans="2:6" ht="14.25" customHeight="1">
      <c r="B332" s="143"/>
      <c r="C332" s="143"/>
      <c r="D332" s="143"/>
      <c r="E332" s="143"/>
      <c r="F332" s="143"/>
    </row>
    <row r="333" spans="2:6" ht="14.25" customHeight="1">
      <c r="B333" s="143"/>
      <c r="C333" s="143"/>
      <c r="D333" s="143"/>
      <c r="E333" s="143"/>
      <c r="F333" s="143"/>
    </row>
    <row r="334" spans="2:6" ht="14.25" customHeight="1">
      <c r="B334" s="143"/>
      <c r="C334" s="143"/>
      <c r="D334" s="143"/>
      <c r="E334" s="143"/>
      <c r="F334" s="143"/>
    </row>
    <row r="335" spans="2:6" ht="14.25" customHeight="1">
      <c r="B335" s="143"/>
      <c r="C335" s="143"/>
      <c r="D335" s="143"/>
      <c r="E335" s="143"/>
      <c r="F335" s="143"/>
    </row>
    <row r="336" spans="2:6" ht="14.25" customHeight="1">
      <c r="B336" s="143"/>
      <c r="C336" s="143"/>
      <c r="D336" s="143"/>
      <c r="E336" s="143"/>
      <c r="F336" s="143"/>
    </row>
    <row r="337" spans="2:6" ht="14.25" customHeight="1">
      <c r="B337" s="143"/>
      <c r="C337" s="143"/>
      <c r="D337" s="143"/>
      <c r="E337" s="143"/>
      <c r="F337" s="143"/>
    </row>
    <row r="338" spans="2:6" ht="14.25" customHeight="1">
      <c r="B338" s="143"/>
      <c r="C338" s="143"/>
      <c r="D338" s="143"/>
      <c r="E338" s="143"/>
      <c r="F338" s="143"/>
    </row>
    <row r="339" spans="2:6" ht="14.25" customHeight="1">
      <c r="B339" s="143"/>
      <c r="C339" s="143"/>
      <c r="D339" s="143"/>
      <c r="E339" s="143"/>
      <c r="F339" s="143"/>
    </row>
    <row r="340" spans="2:6" ht="14.25" customHeight="1">
      <c r="B340" s="143"/>
      <c r="C340" s="143"/>
      <c r="D340" s="143"/>
      <c r="E340" s="143"/>
      <c r="F340" s="143"/>
    </row>
    <row r="341" spans="2:6" ht="14.25" customHeight="1">
      <c r="B341" s="143"/>
      <c r="C341" s="143"/>
      <c r="D341" s="143"/>
      <c r="E341" s="143"/>
      <c r="F341" s="143"/>
    </row>
    <row r="342" spans="2:6" ht="14.25" customHeight="1">
      <c r="B342" s="143"/>
      <c r="C342" s="143"/>
      <c r="D342" s="143"/>
      <c r="E342" s="143"/>
      <c r="F342" s="143"/>
    </row>
    <row r="343" spans="2:6" ht="14.25" customHeight="1">
      <c r="B343" s="143"/>
      <c r="C343" s="143"/>
      <c r="D343" s="143"/>
      <c r="E343" s="143"/>
      <c r="F343" s="143"/>
    </row>
    <row r="344" spans="2:6" ht="14.25" customHeight="1">
      <c r="B344" s="143"/>
      <c r="C344" s="143"/>
      <c r="D344" s="143"/>
      <c r="E344" s="143"/>
      <c r="F344" s="143"/>
    </row>
    <row r="345" spans="2:6" ht="14.25" customHeight="1">
      <c r="B345" s="143"/>
      <c r="C345" s="143"/>
      <c r="D345" s="143"/>
      <c r="E345" s="143"/>
      <c r="F345" s="143"/>
    </row>
    <row r="346" spans="2:6" ht="14.25" customHeight="1">
      <c r="B346" s="143"/>
      <c r="C346" s="143"/>
      <c r="D346" s="143"/>
      <c r="E346" s="143"/>
      <c r="F346" s="143"/>
    </row>
    <row r="347" spans="2:6" ht="14.25" customHeight="1">
      <c r="B347" s="143"/>
      <c r="C347" s="143"/>
      <c r="D347" s="143"/>
      <c r="E347" s="143"/>
      <c r="F347" s="143"/>
    </row>
    <row r="348" spans="2:6" ht="14.25" customHeight="1">
      <c r="B348" s="143"/>
      <c r="C348" s="143"/>
      <c r="D348" s="143"/>
      <c r="E348" s="143"/>
      <c r="F348" s="143"/>
    </row>
    <row r="349" spans="2:6" ht="14.25" customHeight="1">
      <c r="B349" s="143"/>
      <c r="C349" s="143"/>
      <c r="D349" s="143"/>
      <c r="E349" s="143"/>
      <c r="F349" s="143"/>
    </row>
    <row r="350" spans="2:6" ht="14.25" customHeight="1">
      <c r="B350" s="143"/>
      <c r="C350" s="143"/>
      <c r="D350" s="143"/>
      <c r="E350" s="143"/>
      <c r="F350" s="143"/>
    </row>
    <row r="351" spans="2:6" ht="14.25" customHeight="1">
      <c r="B351" s="143"/>
      <c r="C351" s="143"/>
      <c r="D351" s="143"/>
      <c r="E351" s="143"/>
      <c r="F351" s="143"/>
    </row>
    <row r="352" spans="2:6" ht="14.25" customHeight="1">
      <c r="B352" s="143"/>
      <c r="C352" s="143"/>
      <c r="D352" s="143"/>
      <c r="E352" s="143"/>
      <c r="F352" s="143"/>
    </row>
    <row r="353" spans="2:6" ht="14.25" customHeight="1">
      <c r="B353" s="143"/>
      <c r="C353" s="143"/>
      <c r="D353" s="143"/>
      <c r="E353" s="143"/>
      <c r="F353" s="143"/>
    </row>
    <row r="354" spans="2:6" ht="14.25" customHeight="1">
      <c r="B354" s="143"/>
      <c r="C354" s="143"/>
      <c r="D354" s="143"/>
      <c r="E354" s="143"/>
      <c r="F354" s="143"/>
    </row>
    <row r="355" spans="2:6" ht="14.25" customHeight="1">
      <c r="B355" s="143"/>
      <c r="C355" s="143"/>
      <c r="D355" s="143"/>
      <c r="E355" s="143"/>
      <c r="F355" s="143"/>
    </row>
    <row r="356" spans="2:6" ht="14.25" customHeight="1">
      <c r="B356" s="143"/>
      <c r="C356" s="143"/>
      <c r="D356" s="143"/>
      <c r="E356" s="143"/>
      <c r="F356" s="143"/>
    </row>
    <row r="357" spans="2:6" ht="14.25" customHeight="1">
      <c r="B357" s="143"/>
      <c r="C357" s="143"/>
      <c r="D357" s="143"/>
      <c r="E357" s="143"/>
      <c r="F357" s="143"/>
    </row>
    <row r="358" spans="2:6" ht="14.25" customHeight="1">
      <c r="B358" s="143"/>
      <c r="C358" s="143"/>
      <c r="D358" s="143"/>
      <c r="E358" s="143"/>
      <c r="F358" s="143"/>
    </row>
    <row r="359" spans="2:6" ht="14.25" customHeight="1">
      <c r="B359" s="143"/>
      <c r="C359" s="143"/>
      <c r="D359" s="143"/>
      <c r="E359" s="143"/>
      <c r="F359" s="143"/>
    </row>
    <row r="360" spans="2:6" ht="14.25" customHeight="1">
      <c r="B360" s="143"/>
      <c r="C360" s="143"/>
      <c r="D360" s="143"/>
      <c r="E360" s="143"/>
      <c r="F360" s="143"/>
    </row>
    <row r="361" spans="2:6" ht="14.25" customHeight="1">
      <c r="B361" s="143"/>
      <c r="C361" s="143"/>
      <c r="D361" s="143"/>
      <c r="E361" s="143"/>
      <c r="F361" s="143"/>
    </row>
    <row r="362" spans="2:6" ht="14.25" customHeight="1">
      <c r="B362" s="143"/>
      <c r="C362" s="143"/>
      <c r="D362" s="143"/>
      <c r="E362" s="143"/>
      <c r="F362" s="143"/>
    </row>
    <row r="363" spans="2:6" ht="14.25" customHeight="1">
      <c r="B363" s="143"/>
      <c r="C363" s="143"/>
      <c r="D363" s="143"/>
      <c r="E363" s="143"/>
      <c r="F363" s="143"/>
    </row>
    <row r="364" spans="2:6" ht="14.25" customHeight="1">
      <c r="B364" s="143"/>
      <c r="C364" s="143"/>
      <c r="D364" s="143"/>
      <c r="E364" s="143"/>
      <c r="F364" s="143"/>
    </row>
    <row r="365" spans="2:6" ht="14.25" customHeight="1">
      <c r="B365" s="143"/>
      <c r="C365" s="143"/>
      <c r="D365" s="143"/>
      <c r="E365" s="143"/>
      <c r="F365" s="143"/>
    </row>
    <row r="366" spans="2:6" ht="14.25" customHeight="1">
      <c r="B366" s="143"/>
      <c r="C366" s="143"/>
      <c r="D366" s="143"/>
      <c r="E366" s="143"/>
      <c r="F366" s="143"/>
    </row>
    <row r="367" spans="2:6" ht="14.25" customHeight="1">
      <c r="B367" s="143"/>
      <c r="C367" s="143"/>
      <c r="D367" s="143"/>
      <c r="E367" s="143"/>
      <c r="F367" s="143"/>
    </row>
    <row r="368" spans="2:6" ht="14.25" customHeight="1">
      <c r="B368" s="143"/>
      <c r="C368" s="143"/>
      <c r="D368" s="143"/>
      <c r="E368" s="143"/>
      <c r="F368" s="143"/>
    </row>
    <row r="369" spans="2:6" ht="14.25" customHeight="1">
      <c r="B369" s="143"/>
      <c r="C369" s="143"/>
      <c r="D369" s="143"/>
      <c r="E369" s="143"/>
      <c r="F369" s="143"/>
    </row>
    <row r="370" spans="2:6" ht="14.25" customHeight="1">
      <c r="B370" s="143"/>
      <c r="C370" s="143"/>
      <c r="D370" s="143"/>
      <c r="E370" s="143"/>
      <c r="F370" s="143"/>
    </row>
    <row r="371" spans="2:6" ht="14.25" customHeight="1">
      <c r="B371" s="143"/>
      <c r="C371" s="143"/>
      <c r="D371" s="143"/>
      <c r="E371" s="143"/>
      <c r="F371" s="143"/>
    </row>
    <row r="372" spans="2:6" ht="14.25" customHeight="1">
      <c r="B372" s="143"/>
      <c r="C372" s="143"/>
      <c r="D372" s="143"/>
      <c r="E372" s="143"/>
      <c r="F372" s="143"/>
    </row>
    <row r="373" spans="2:6" ht="14.25" customHeight="1">
      <c r="B373" s="143"/>
      <c r="C373" s="143"/>
      <c r="D373" s="143"/>
      <c r="E373" s="143"/>
      <c r="F373" s="143"/>
    </row>
    <row r="374" spans="2:6" ht="14.25" customHeight="1">
      <c r="B374" s="143"/>
      <c r="C374" s="143"/>
      <c r="D374" s="143"/>
      <c r="E374" s="143"/>
      <c r="F374" s="143"/>
    </row>
    <row r="375" spans="2:6" ht="14.25" customHeight="1">
      <c r="B375" s="143"/>
      <c r="C375" s="143"/>
      <c r="D375" s="143"/>
      <c r="E375" s="143"/>
      <c r="F375" s="143"/>
    </row>
    <row r="376" spans="2:6" ht="14.25" customHeight="1">
      <c r="B376" s="143"/>
      <c r="C376" s="143"/>
      <c r="D376" s="143"/>
      <c r="E376" s="143"/>
      <c r="F376" s="143"/>
    </row>
    <row r="377" spans="2:6" ht="14.25" customHeight="1">
      <c r="B377" s="143"/>
      <c r="C377" s="143"/>
      <c r="D377" s="143"/>
      <c r="E377" s="143"/>
      <c r="F377" s="143"/>
    </row>
    <row r="378" spans="2:6" ht="14.25" customHeight="1">
      <c r="B378" s="143"/>
      <c r="C378" s="143"/>
      <c r="D378" s="143"/>
      <c r="E378" s="143"/>
      <c r="F378" s="143"/>
    </row>
    <row r="379" spans="2:6" ht="14.25" customHeight="1">
      <c r="B379" s="143"/>
      <c r="C379" s="143"/>
      <c r="D379" s="143"/>
      <c r="E379" s="143"/>
      <c r="F379" s="143"/>
    </row>
    <row r="380" spans="2:6" ht="14.25" customHeight="1">
      <c r="B380" s="143"/>
      <c r="C380" s="143"/>
      <c r="D380" s="143"/>
      <c r="E380" s="143"/>
      <c r="F380" s="143"/>
    </row>
    <row r="381" spans="2:6" ht="14.25" customHeight="1">
      <c r="B381" s="143"/>
      <c r="C381" s="143"/>
      <c r="D381" s="143"/>
      <c r="E381" s="143"/>
      <c r="F381" s="143"/>
    </row>
    <row r="382" spans="2:6" ht="14.25" customHeight="1">
      <c r="B382" s="143"/>
      <c r="C382" s="143"/>
      <c r="D382" s="143"/>
      <c r="E382" s="143"/>
      <c r="F382" s="143"/>
    </row>
    <row r="383" spans="2:6" ht="14.25" customHeight="1">
      <c r="B383" s="143"/>
      <c r="C383" s="143"/>
      <c r="D383" s="143"/>
      <c r="E383" s="143"/>
      <c r="F383" s="143"/>
    </row>
    <row r="384" spans="2:6" ht="14.25" customHeight="1">
      <c r="B384" s="143"/>
      <c r="C384" s="143"/>
      <c r="D384" s="143"/>
      <c r="E384" s="143"/>
      <c r="F384" s="143"/>
    </row>
    <row r="385" spans="2:6" ht="14.25" customHeight="1">
      <c r="B385" s="143"/>
      <c r="C385" s="143"/>
      <c r="D385" s="143"/>
      <c r="E385" s="143"/>
      <c r="F385" s="143"/>
    </row>
    <row r="386" spans="2:6" ht="14.25" customHeight="1">
      <c r="B386" s="143"/>
      <c r="C386" s="143"/>
      <c r="D386" s="143"/>
      <c r="E386" s="143"/>
      <c r="F386" s="143"/>
    </row>
    <row r="387" spans="2:6" ht="14.25" customHeight="1">
      <c r="B387" s="143"/>
      <c r="C387" s="143"/>
      <c r="D387" s="143"/>
      <c r="E387" s="143"/>
      <c r="F387" s="143"/>
    </row>
    <row r="388" spans="2:6" ht="14.25" customHeight="1">
      <c r="B388" s="143"/>
      <c r="C388" s="143"/>
      <c r="D388" s="143"/>
      <c r="E388" s="143"/>
      <c r="F388" s="143"/>
    </row>
    <row r="389" spans="2:6" ht="14.25" customHeight="1">
      <c r="B389" s="143"/>
      <c r="C389" s="143"/>
      <c r="D389" s="143"/>
      <c r="E389" s="143"/>
      <c r="F389" s="143"/>
    </row>
    <row r="390" spans="2:6" ht="14.25" customHeight="1">
      <c r="B390" s="143"/>
      <c r="C390" s="143"/>
      <c r="D390" s="143"/>
      <c r="E390" s="143"/>
      <c r="F390" s="143"/>
    </row>
    <row r="391" spans="2:6" ht="14.25" customHeight="1">
      <c r="B391" s="143"/>
      <c r="C391" s="143"/>
      <c r="D391" s="143"/>
      <c r="E391" s="143"/>
      <c r="F391" s="143"/>
    </row>
    <row r="392" spans="2:6" ht="14.25" customHeight="1">
      <c r="B392" s="143"/>
      <c r="C392" s="143"/>
      <c r="D392" s="143"/>
      <c r="E392" s="143"/>
      <c r="F392" s="143"/>
    </row>
    <row r="393" spans="2:6" ht="14.25" customHeight="1">
      <c r="B393" s="143"/>
      <c r="C393" s="143"/>
      <c r="D393" s="143"/>
      <c r="E393" s="143"/>
      <c r="F393" s="143"/>
    </row>
    <row r="394" spans="2:6" ht="14.25" customHeight="1">
      <c r="B394" s="143"/>
      <c r="C394" s="143"/>
      <c r="D394" s="143"/>
      <c r="E394" s="143"/>
      <c r="F394" s="143"/>
    </row>
    <row r="395" spans="2:6" ht="14.25" customHeight="1">
      <c r="B395" s="143"/>
      <c r="C395" s="143"/>
      <c r="D395" s="143"/>
      <c r="E395" s="143"/>
      <c r="F395" s="143"/>
    </row>
    <row r="396" spans="2:6" ht="14.25" customHeight="1">
      <c r="B396" s="143"/>
      <c r="C396" s="143"/>
      <c r="D396" s="143"/>
      <c r="E396" s="143"/>
      <c r="F396" s="143"/>
    </row>
    <row r="397" spans="2:6" ht="14.25" customHeight="1">
      <c r="B397" s="143"/>
      <c r="C397" s="143"/>
      <c r="D397" s="143"/>
      <c r="E397" s="143"/>
      <c r="F397" s="143"/>
    </row>
    <row r="398" spans="2:6" ht="14.25" customHeight="1">
      <c r="B398" s="143"/>
      <c r="C398" s="143"/>
      <c r="D398" s="143"/>
      <c r="E398" s="143"/>
      <c r="F398" s="143"/>
    </row>
    <row r="399" spans="2:6" ht="14.25" customHeight="1">
      <c r="B399" s="143"/>
      <c r="C399" s="143"/>
      <c r="D399" s="143"/>
      <c r="E399" s="143"/>
      <c r="F399" s="143"/>
    </row>
    <row r="400" spans="2:6" ht="14.25" customHeight="1">
      <c r="B400" s="143"/>
      <c r="C400" s="143"/>
      <c r="D400" s="143"/>
      <c r="E400" s="143"/>
      <c r="F400" s="143"/>
    </row>
    <row r="401" spans="2:6" ht="14.25" customHeight="1">
      <c r="B401" s="143"/>
      <c r="C401" s="143"/>
      <c r="D401" s="143"/>
      <c r="E401" s="143"/>
      <c r="F401" s="143"/>
    </row>
    <row r="402" spans="2:6" ht="14.25" customHeight="1">
      <c r="B402" s="143"/>
      <c r="C402" s="143"/>
      <c r="D402" s="143"/>
      <c r="E402" s="143"/>
      <c r="F402" s="143"/>
    </row>
    <row r="403" spans="2:6" ht="14.25" customHeight="1">
      <c r="B403" s="143"/>
      <c r="C403" s="143"/>
      <c r="D403" s="143"/>
      <c r="E403" s="143"/>
      <c r="F403" s="143"/>
    </row>
    <row r="404" spans="2:6" ht="14.25" customHeight="1">
      <c r="B404" s="143"/>
      <c r="C404" s="143"/>
      <c r="D404" s="143"/>
      <c r="E404" s="143"/>
      <c r="F404" s="143"/>
    </row>
    <row r="405" spans="2:6" ht="14.25" customHeight="1">
      <c r="B405" s="143"/>
      <c r="C405" s="143"/>
      <c r="D405" s="143"/>
      <c r="E405" s="143"/>
      <c r="F405" s="143"/>
    </row>
    <row r="406" spans="2:6" ht="14.25" customHeight="1">
      <c r="B406" s="143"/>
      <c r="C406" s="143"/>
      <c r="D406" s="143"/>
      <c r="E406" s="143"/>
      <c r="F406" s="143"/>
    </row>
    <row r="407" spans="2:6" ht="14.25" customHeight="1">
      <c r="B407" s="143"/>
      <c r="C407" s="143"/>
      <c r="D407" s="143"/>
      <c r="E407" s="143"/>
      <c r="F407" s="143"/>
    </row>
    <row r="408" spans="2:6" ht="14.25" customHeight="1">
      <c r="B408" s="143"/>
      <c r="C408" s="143"/>
      <c r="D408" s="143"/>
      <c r="E408" s="143"/>
      <c r="F408" s="143"/>
    </row>
    <row r="409" spans="2:6" ht="14.25" customHeight="1">
      <c r="B409" s="143"/>
      <c r="C409" s="143"/>
      <c r="D409" s="143"/>
      <c r="E409" s="143"/>
      <c r="F409" s="143"/>
    </row>
    <row r="410" spans="2:6" ht="14.25" customHeight="1">
      <c r="B410" s="143"/>
      <c r="C410" s="143"/>
      <c r="D410" s="143"/>
      <c r="E410" s="143"/>
      <c r="F410" s="143"/>
    </row>
    <row r="411" spans="2:6" ht="14.25" customHeight="1">
      <c r="B411" s="143"/>
      <c r="C411" s="143"/>
      <c r="D411" s="143"/>
      <c r="E411" s="143"/>
      <c r="F411" s="143"/>
    </row>
    <row r="412" spans="2:6" ht="14.25" customHeight="1">
      <c r="B412" s="143"/>
      <c r="C412" s="143"/>
      <c r="D412" s="143"/>
      <c r="E412" s="143"/>
      <c r="F412" s="143"/>
    </row>
    <row r="413" spans="2:6" ht="14.25" customHeight="1">
      <c r="B413" s="143"/>
      <c r="C413" s="143"/>
      <c r="D413" s="143"/>
      <c r="E413" s="143"/>
      <c r="F413" s="143"/>
    </row>
    <row r="414" spans="2:6" ht="14.25" customHeight="1">
      <c r="B414" s="143"/>
      <c r="C414" s="143"/>
      <c r="D414" s="143"/>
      <c r="E414" s="143"/>
      <c r="F414" s="143"/>
    </row>
    <row r="415" spans="2:6" ht="14.25" customHeight="1">
      <c r="B415" s="143"/>
      <c r="C415" s="143"/>
      <c r="D415" s="143"/>
      <c r="E415" s="143"/>
      <c r="F415" s="143"/>
    </row>
    <row r="416" spans="2:6" ht="14.25" customHeight="1">
      <c r="B416" s="143"/>
      <c r="C416" s="143"/>
      <c r="D416" s="143"/>
      <c r="E416" s="143"/>
      <c r="F416" s="143"/>
    </row>
    <row r="417" spans="2:6" ht="14.25" customHeight="1">
      <c r="B417" s="143"/>
      <c r="C417" s="143"/>
      <c r="D417" s="143"/>
      <c r="E417" s="143"/>
      <c r="F417" s="143"/>
    </row>
    <row r="418" spans="2:6" ht="14.25" customHeight="1">
      <c r="B418" s="143"/>
      <c r="C418" s="143"/>
      <c r="D418" s="143"/>
      <c r="E418" s="143"/>
      <c r="F418" s="143"/>
    </row>
    <row r="419" spans="2:6" ht="14.25" customHeight="1">
      <c r="B419" s="143"/>
      <c r="C419" s="143"/>
      <c r="D419" s="143"/>
      <c r="E419" s="143"/>
      <c r="F419" s="143"/>
    </row>
    <row r="420" spans="2:6" ht="14.25" customHeight="1">
      <c r="B420" s="143"/>
      <c r="C420" s="143"/>
      <c r="D420" s="143"/>
      <c r="E420" s="143"/>
      <c r="F420" s="143"/>
    </row>
    <row r="421" spans="2:6" ht="14.25" customHeight="1">
      <c r="B421" s="143"/>
      <c r="C421" s="143"/>
      <c r="D421" s="143"/>
      <c r="E421" s="143"/>
      <c r="F421" s="143"/>
    </row>
    <row r="422" spans="2:6" ht="14.25" customHeight="1">
      <c r="B422" s="143"/>
      <c r="C422" s="143"/>
      <c r="D422" s="143"/>
      <c r="E422" s="143"/>
      <c r="F422" s="143"/>
    </row>
    <row r="423" spans="2:6" ht="14.25" customHeight="1">
      <c r="B423" s="143"/>
      <c r="C423" s="143"/>
      <c r="D423" s="143"/>
      <c r="E423" s="143"/>
      <c r="F423" s="143"/>
    </row>
    <row r="424" spans="2:6" ht="14.25" customHeight="1">
      <c r="B424" s="143"/>
      <c r="C424" s="143"/>
      <c r="D424" s="143"/>
      <c r="E424" s="143"/>
      <c r="F424" s="143"/>
    </row>
    <row r="425" spans="2:6" ht="14.25" customHeight="1">
      <c r="B425" s="143"/>
      <c r="C425" s="143"/>
      <c r="D425" s="143"/>
      <c r="E425" s="143"/>
      <c r="F425" s="143"/>
    </row>
    <row r="426" spans="2:6" ht="14.25" customHeight="1">
      <c r="B426" s="143"/>
      <c r="C426" s="143"/>
      <c r="D426" s="143"/>
      <c r="E426" s="143"/>
      <c r="F426" s="143"/>
    </row>
    <row r="427" spans="2:6" ht="14.25" customHeight="1">
      <c r="B427" s="143"/>
      <c r="C427" s="143"/>
      <c r="D427" s="143"/>
      <c r="E427" s="143"/>
      <c r="F427" s="143"/>
    </row>
    <row r="428" spans="2:6" ht="14.25" customHeight="1">
      <c r="B428" s="143"/>
      <c r="C428" s="143"/>
      <c r="D428" s="143"/>
      <c r="E428" s="143"/>
      <c r="F428" s="143"/>
    </row>
    <row r="429" spans="2:6" ht="14.25" customHeight="1">
      <c r="B429" s="143"/>
      <c r="C429" s="143"/>
      <c r="D429" s="143"/>
      <c r="E429" s="143"/>
      <c r="F429" s="143"/>
    </row>
    <row r="430" spans="2:6" ht="14.25" customHeight="1">
      <c r="B430" s="143"/>
      <c r="C430" s="143"/>
      <c r="D430" s="143"/>
      <c r="E430" s="143"/>
      <c r="F430" s="143"/>
    </row>
    <row r="431" spans="2:6" ht="14.25" customHeight="1">
      <c r="B431" s="143"/>
      <c r="C431" s="143"/>
      <c r="D431" s="143"/>
      <c r="E431" s="143"/>
      <c r="F431" s="143"/>
    </row>
    <row r="432" spans="2:6" ht="14.25" customHeight="1">
      <c r="B432" s="143"/>
      <c r="C432" s="143"/>
      <c r="D432" s="143"/>
      <c r="E432" s="143"/>
      <c r="F432" s="143"/>
    </row>
    <row r="433" spans="2:6" ht="14.25" customHeight="1">
      <c r="B433" s="143"/>
      <c r="C433" s="143"/>
      <c r="D433" s="143"/>
      <c r="E433" s="143"/>
      <c r="F433" s="143"/>
    </row>
    <row r="434" spans="2:6" ht="14.25" customHeight="1">
      <c r="B434" s="143"/>
      <c r="C434" s="143"/>
      <c r="D434" s="143"/>
      <c r="E434" s="143"/>
      <c r="F434" s="143"/>
    </row>
    <row r="435" spans="2:6" ht="14.25" customHeight="1">
      <c r="B435" s="143"/>
      <c r="C435" s="143"/>
      <c r="D435" s="143"/>
      <c r="E435" s="143"/>
      <c r="F435" s="143"/>
    </row>
    <row r="436" spans="2:6" ht="14.25" customHeight="1">
      <c r="B436" s="143"/>
      <c r="C436" s="143"/>
      <c r="D436" s="143"/>
      <c r="E436" s="143"/>
      <c r="F436" s="143"/>
    </row>
    <row r="437" spans="2:6" ht="14.25" customHeight="1">
      <c r="B437" s="143"/>
      <c r="C437" s="143"/>
      <c r="D437" s="143"/>
      <c r="E437" s="143"/>
      <c r="F437" s="143"/>
    </row>
    <row r="438" spans="2:6" ht="14.25" customHeight="1">
      <c r="B438" s="143"/>
      <c r="C438" s="143"/>
      <c r="D438" s="143"/>
      <c r="E438" s="143"/>
      <c r="F438" s="143"/>
    </row>
    <row r="439" spans="2:6" ht="14.25" customHeight="1">
      <c r="B439" s="143"/>
      <c r="C439" s="143"/>
      <c r="D439" s="143"/>
      <c r="E439" s="143"/>
      <c r="F439" s="143"/>
    </row>
    <row r="440" spans="2:6" ht="14.25" customHeight="1">
      <c r="B440" s="143"/>
      <c r="C440" s="143"/>
      <c r="D440" s="143"/>
      <c r="E440" s="143"/>
      <c r="F440" s="143"/>
    </row>
    <row r="441" spans="2:6" ht="14.25" customHeight="1">
      <c r="B441" s="143"/>
      <c r="C441" s="143"/>
      <c r="D441" s="143"/>
      <c r="E441" s="143"/>
      <c r="F441" s="143"/>
    </row>
    <row r="442" spans="2:6" ht="14.25" customHeight="1">
      <c r="B442" s="143"/>
      <c r="C442" s="143"/>
      <c r="D442" s="143"/>
      <c r="E442" s="143"/>
      <c r="F442" s="143"/>
    </row>
    <row r="443" spans="2:6" ht="14.25" customHeight="1">
      <c r="B443" s="143"/>
      <c r="C443" s="143"/>
      <c r="D443" s="143"/>
      <c r="E443" s="143"/>
      <c r="F443" s="143"/>
    </row>
    <row r="444" spans="2:6" ht="14.25" customHeight="1">
      <c r="B444" s="143"/>
      <c r="C444" s="143"/>
      <c r="D444" s="143"/>
      <c r="E444" s="143"/>
      <c r="F444" s="143"/>
    </row>
    <row r="445" spans="2:6" ht="14.25" customHeight="1">
      <c r="B445" s="143"/>
      <c r="C445" s="143"/>
      <c r="D445" s="143"/>
      <c r="E445" s="143"/>
      <c r="F445" s="143"/>
    </row>
    <row r="446" spans="2:6" ht="14.25" customHeight="1">
      <c r="B446" s="143"/>
      <c r="C446" s="143"/>
      <c r="D446" s="143"/>
      <c r="E446" s="143"/>
      <c r="F446" s="143"/>
    </row>
    <row r="447" spans="2:6" ht="14.25" customHeight="1">
      <c r="B447" s="143"/>
      <c r="C447" s="143"/>
      <c r="D447" s="143"/>
      <c r="E447" s="143"/>
      <c r="F447" s="143"/>
    </row>
    <row r="448" spans="2:6" ht="14.25" customHeight="1">
      <c r="B448" s="143"/>
      <c r="C448" s="143"/>
      <c r="D448" s="143"/>
      <c r="E448" s="143"/>
      <c r="F448" s="143"/>
    </row>
    <row r="449" spans="2:6" ht="14.25" customHeight="1">
      <c r="B449" s="143"/>
      <c r="C449" s="143"/>
      <c r="D449" s="143"/>
      <c r="E449" s="143"/>
      <c r="F449" s="143"/>
    </row>
    <row r="450" spans="2:6" ht="14.25" customHeight="1">
      <c r="B450" s="143"/>
      <c r="C450" s="143"/>
      <c r="D450" s="143"/>
      <c r="E450" s="143"/>
      <c r="F450" s="143"/>
    </row>
    <row r="451" spans="2:6" ht="14.25" customHeight="1">
      <c r="B451" s="143"/>
      <c r="C451" s="143"/>
      <c r="D451" s="143"/>
      <c r="E451" s="143"/>
      <c r="F451" s="143"/>
    </row>
    <row r="452" spans="2:6" ht="14.25" customHeight="1">
      <c r="B452" s="143"/>
      <c r="C452" s="143"/>
      <c r="D452" s="143"/>
      <c r="E452" s="143"/>
      <c r="F452" s="143"/>
    </row>
    <row r="453" spans="2:6" ht="14.25" customHeight="1">
      <c r="B453" s="143"/>
      <c r="C453" s="143"/>
      <c r="D453" s="143"/>
      <c r="E453" s="143"/>
      <c r="F453" s="143"/>
    </row>
    <row r="454" spans="2:6" ht="14.25" customHeight="1">
      <c r="B454" s="143"/>
      <c r="C454" s="143"/>
      <c r="D454" s="143"/>
      <c r="E454" s="143"/>
      <c r="F454" s="143"/>
    </row>
    <row r="455" spans="2:6" ht="14.25" customHeight="1">
      <c r="B455" s="143"/>
      <c r="C455" s="143"/>
      <c r="D455" s="143"/>
      <c r="E455" s="143"/>
      <c r="F455" s="143"/>
    </row>
    <row r="456" spans="2:6" ht="14.25" customHeight="1">
      <c r="B456" s="143"/>
      <c r="C456" s="143"/>
      <c r="D456" s="143"/>
      <c r="E456" s="143"/>
      <c r="F456" s="143"/>
    </row>
    <row r="457" spans="2:6" ht="14.25" customHeight="1">
      <c r="B457" s="143"/>
      <c r="C457" s="143"/>
      <c r="D457" s="143"/>
      <c r="E457" s="143"/>
      <c r="F457" s="143"/>
    </row>
    <row r="458" spans="2:6" ht="14.25" customHeight="1">
      <c r="B458" s="143"/>
      <c r="C458" s="143"/>
      <c r="D458" s="143"/>
      <c r="E458" s="143"/>
      <c r="F458" s="143"/>
    </row>
    <row r="459" spans="2:6" ht="14.25" customHeight="1">
      <c r="B459" s="143"/>
      <c r="C459" s="143"/>
      <c r="D459" s="143"/>
      <c r="E459" s="143"/>
      <c r="F459" s="143"/>
    </row>
    <row r="460" spans="2:6" ht="14.25" customHeight="1">
      <c r="B460" s="143"/>
      <c r="C460" s="143"/>
      <c r="D460" s="143"/>
      <c r="E460" s="143"/>
      <c r="F460" s="143"/>
    </row>
    <row r="461" spans="2:6" ht="14.25" customHeight="1">
      <c r="B461" s="143"/>
      <c r="C461" s="143"/>
      <c r="D461" s="143"/>
      <c r="E461" s="143"/>
      <c r="F461" s="143"/>
    </row>
    <row r="462" spans="2:6" ht="14.25" customHeight="1">
      <c r="B462" s="143"/>
      <c r="C462" s="143"/>
      <c r="D462" s="143"/>
      <c r="E462" s="143"/>
      <c r="F462" s="143"/>
    </row>
    <row r="463" spans="2:6" ht="14.25" customHeight="1">
      <c r="B463" s="143"/>
      <c r="C463" s="143"/>
      <c r="D463" s="143"/>
      <c r="E463" s="143"/>
      <c r="F463" s="143"/>
    </row>
    <row r="464" spans="2:6" ht="14.25" customHeight="1">
      <c r="B464" s="143"/>
      <c r="C464" s="143"/>
      <c r="D464" s="143"/>
      <c r="E464" s="143"/>
      <c r="F464" s="143"/>
    </row>
    <row r="465" spans="2:6" ht="14.25" customHeight="1">
      <c r="B465" s="143"/>
      <c r="C465" s="143"/>
      <c r="D465" s="143"/>
      <c r="E465" s="143"/>
      <c r="F465" s="143"/>
    </row>
    <row r="466" spans="2:6" ht="14.25" customHeight="1">
      <c r="B466" s="143"/>
      <c r="C466" s="143"/>
      <c r="D466" s="143"/>
      <c r="E466" s="143"/>
      <c r="F466" s="143"/>
    </row>
    <row r="467" spans="2:6" ht="14.25" customHeight="1">
      <c r="B467" s="143"/>
      <c r="C467" s="143"/>
      <c r="D467" s="143"/>
      <c r="E467" s="143"/>
      <c r="F467" s="143"/>
    </row>
    <row r="468" spans="2:6" ht="14.25" customHeight="1">
      <c r="B468" s="143"/>
      <c r="C468" s="143"/>
      <c r="D468" s="143"/>
      <c r="E468" s="143"/>
      <c r="F468" s="143"/>
    </row>
    <row r="469" spans="2:6" ht="14.25" customHeight="1">
      <c r="B469" s="143"/>
      <c r="C469" s="143"/>
      <c r="D469" s="143"/>
      <c r="E469" s="143"/>
      <c r="F469" s="143"/>
    </row>
    <row r="470" spans="2:6" ht="14.25" customHeight="1">
      <c r="B470" s="143"/>
      <c r="C470" s="143"/>
      <c r="D470" s="143"/>
      <c r="E470" s="143"/>
      <c r="F470" s="143"/>
    </row>
    <row r="471" spans="2:6" ht="14.25" customHeight="1">
      <c r="B471" s="143"/>
      <c r="C471" s="143"/>
      <c r="D471" s="143"/>
      <c r="E471" s="143"/>
      <c r="F471" s="143"/>
    </row>
    <row r="472" spans="2:6" ht="14.25" customHeight="1">
      <c r="B472" s="143"/>
      <c r="C472" s="143"/>
      <c r="D472" s="143"/>
      <c r="E472" s="143"/>
      <c r="F472" s="143"/>
    </row>
    <row r="473" spans="2:6" ht="14.25" customHeight="1">
      <c r="B473" s="143"/>
      <c r="C473" s="143"/>
      <c r="D473" s="143"/>
      <c r="E473" s="143"/>
      <c r="F473" s="143"/>
    </row>
    <row r="474" spans="2:6" ht="14.25" customHeight="1">
      <c r="B474" s="143"/>
      <c r="C474" s="143"/>
      <c r="D474" s="143"/>
      <c r="E474" s="143"/>
      <c r="F474" s="143"/>
    </row>
    <row r="475" spans="2:6" ht="14.25" customHeight="1">
      <c r="B475" s="143"/>
      <c r="C475" s="143"/>
      <c r="D475" s="143"/>
      <c r="E475" s="143"/>
      <c r="F475" s="143"/>
    </row>
    <row r="476" spans="2:6" ht="14.25" customHeight="1">
      <c r="B476" s="143"/>
      <c r="C476" s="143"/>
      <c r="D476" s="143"/>
      <c r="E476" s="143"/>
      <c r="F476" s="143"/>
    </row>
    <row r="477" spans="2:6" ht="14.25" customHeight="1">
      <c r="B477" s="143"/>
      <c r="C477" s="143"/>
      <c r="D477" s="143"/>
      <c r="E477" s="143"/>
      <c r="F477" s="143"/>
    </row>
    <row r="478" spans="2:6" ht="14.25" customHeight="1">
      <c r="B478" s="143"/>
      <c r="C478" s="143"/>
      <c r="D478" s="143"/>
      <c r="E478" s="143"/>
      <c r="F478" s="143"/>
    </row>
    <row r="479" spans="2:6" ht="14.25" customHeight="1">
      <c r="B479" s="143"/>
      <c r="C479" s="143"/>
      <c r="D479" s="143"/>
      <c r="E479" s="143"/>
      <c r="F479" s="143"/>
    </row>
    <row r="480" spans="2:6" ht="14.25" customHeight="1">
      <c r="B480" s="143"/>
      <c r="C480" s="143"/>
      <c r="D480" s="143"/>
      <c r="E480" s="143"/>
      <c r="F480" s="143"/>
    </row>
    <row r="481" spans="2:6" ht="14.25" customHeight="1">
      <c r="B481" s="143"/>
      <c r="C481" s="143"/>
      <c r="D481" s="143"/>
      <c r="E481" s="143"/>
      <c r="F481" s="143"/>
    </row>
    <row r="482" spans="2:6" ht="14.25" customHeight="1">
      <c r="B482" s="143"/>
      <c r="C482" s="143"/>
      <c r="D482" s="143"/>
      <c r="E482" s="143"/>
      <c r="F482" s="143"/>
    </row>
    <row r="483" spans="2:6" ht="14.25" customHeight="1">
      <c r="B483" s="143"/>
      <c r="C483" s="143"/>
      <c r="D483" s="143"/>
      <c r="E483" s="143"/>
      <c r="F483" s="143"/>
    </row>
    <row r="484" spans="2:6" ht="14.25" customHeight="1">
      <c r="B484" s="143"/>
      <c r="C484" s="143"/>
      <c r="D484" s="143"/>
      <c r="E484" s="143"/>
      <c r="F484" s="143"/>
    </row>
    <row r="485" spans="2:6" ht="14.25" customHeight="1">
      <c r="B485" s="143"/>
      <c r="C485" s="143"/>
      <c r="D485" s="143"/>
      <c r="E485" s="143"/>
      <c r="F485" s="143"/>
    </row>
    <row r="486" spans="2:6" ht="14.25" customHeight="1">
      <c r="B486" s="143"/>
      <c r="C486" s="143"/>
      <c r="D486" s="143"/>
      <c r="E486" s="143"/>
      <c r="F486" s="143"/>
    </row>
    <row r="487" spans="2:6" ht="14.25" customHeight="1">
      <c r="B487" s="143"/>
      <c r="C487" s="143"/>
      <c r="D487" s="143"/>
      <c r="E487" s="143"/>
      <c r="F487" s="143"/>
    </row>
    <row r="488" spans="2:6" ht="14.25" customHeight="1">
      <c r="B488" s="143"/>
      <c r="C488" s="143"/>
      <c r="D488" s="143"/>
      <c r="E488" s="143"/>
      <c r="F488" s="143"/>
    </row>
    <row r="489" spans="2:6" ht="14.25" customHeight="1">
      <c r="B489" s="143"/>
      <c r="C489" s="143"/>
      <c r="D489" s="143"/>
      <c r="E489" s="143"/>
      <c r="F489" s="143"/>
    </row>
    <row r="490" spans="2:6" ht="14.25" customHeight="1">
      <c r="B490" s="143"/>
      <c r="C490" s="143"/>
      <c r="D490" s="143"/>
      <c r="E490" s="143"/>
      <c r="F490" s="143"/>
    </row>
    <row r="491" spans="2:6" ht="14.25" customHeight="1">
      <c r="B491" s="143"/>
      <c r="C491" s="143"/>
      <c r="D491" s="143"/>
      <c r="E491" s="143"/>
      <c r="F491" s="143"/>
    </row>
    <row r="492" spans="2:6" ht="14.25" customHeight="1">
      <c r="B492" s="143"/>
      <c r="C492" s="143"/>
      <c r="D492" s="143"/>
      <c r="E492" s="143"/>
      <c r="F492" s="143"/>
    </row>
    <row r="493" spans="2:6" ht="14.25" customHeight="1">
      <c r="B493" s="143"/>
      <c r="C493" s="143"/>
      <c r="D493" s="143"/>
      <c r="E493" s="143"/>
      <c r="F493" s="143"/>
    </row>
    <row r="494" spans="2:6" ht="14.25" customHeight="1">
      <c r="B494" s="143"/>
      <c r="C494" s="143"/>
      <c r="D494" s="143"/>
      <c r="E494" s="143"/>
      <c r="F494" s="143"/>
    </row>
    <row r="495" spans="2:6" ht="14.25" customHeight="1">
      <c r="B495" s="143"/>
      <c r="C495" s="143"/>
      <c r="D495" s="143"/>
      <c r="E495" s="143"/>
      <c r="F495" s="143"/>
    </row>
    <row r="496" spans="2:6" ht="14.25" customHeight="1">
      <c r="B496" s="143"/>
      <c r="C496" s="143"/>
      <c r="D496" s="143"/>
      <c r="E496" s="143"/>
      <c r="F496" s="143"/>
    </row>
    <row r="497" spans="2:6" ht="14.25" customHeight="1">
      <c r="B497" s="143"/>
      <c r="C497" s="143"/>
      <c r="D497" s="143"/>
      <c r="E497" s="143"/>
      <c r="F497" s="143"/>
    </row>
    <row r="498" spans="2:6" ht="14.25" customHeight="1">
      <c r="B498" s="143"/>
      <c r="C498" s="143"/>
      <c r="D498" s="143"/>
      <c r="E498" s="143"/>
      <c r="F498" s="143"/>
    </row>
    <row r="499" spans="2:6" ht="14.25" customHeight="1">
      <c r="B499" s="143"/>
      <c r="C499" s="143"/>
      <c r="D499" s="143"/>
      <c r="E499" s="143"/>
      <c r="F499" s="143"/>
    </row>
    <row r="500" spans="2:6" ht="14.25" customHeight="1">
      <c r="B500" s="143"/>
      <c r="C500" s="143"/>
      <c r="D500" s="143"/>
      <c r="E500" s="143"/>
      <c r="F500" s="143"/>
    </row>
    <row r="501" spans="2:6" ht="14.25" customHeight="1">
      <c r="B501" s="143"/>
      <c r="C501" s="143"/>
      <c r="D501" s="143"/>
      <c r="E501" s="143"/>
      <c r="F501" s="143"/>
    </row>
    <row r="502" spans="2:6" ht="14.25" customHeight="1">
      <c r="B502" s="143"/>
      <c r="C502" s="143"/>
      <c r="D502" s="143"/>
      <c r="E502" s="143"/>
      <c r="F502" s="143"/>
    </row>
    <row r="503" spans="2:6" ht="14.25" customHeight="1">
      <c r="B503" s="143"/>
      <c r="C503" s="143"/>
      <c r="D503" s="143"/>
      <c r="E503" s="143"/>
      <c r="F503" s="143"/>
    </row>
    <row r="504" spans="2:6" ht="14.25" customHeight="1">
      <c r="B504" s="143"/>
      <c r="C504" s="143"/>
      <c r="D504" s="143"/>
      <c r="E504" s="143"/>
      <c r="F504" s="143"/>
    </row>
    <row r="505" spans="2:6" ht="14.25" customHeight="1">
      <c r="B505" s="143"/>
      <c r="C505" s="143"/>
      <c r="D505" s="143"/>
      <c r="E505" s="143"/>
      <c r="F505" s="143"/>
    </row>
    <row r="506" spans="2:6" ht="14.25" customHeight="1">
      <c r="B506" s="143"/>
      <c r="C506" s="143"/>
      <c r="D506" s="143"/>
      <c r="E506" s="143"/>
      <c r="F506" s="143"/>
    </row>
    <row r="507" spans="2:6" ht="14.25" customHeight="1">
      <c r="B507" s="143"/>
      <c r="C507" s="143"/>
      <c r="D507" s="143"/>
      <c r="E507" s="143"/>
      <c r="F507" s="143"/>
    </row>
    <row r="508" spans="2:6" ht="14.25" customHeight="1">
      <c r="B508" s="143"/>
      <c r="C508" s="143"/>
      <c r="D508" s="143"/>
      <c r="E508" s="143"/>
      <c r="F508" s="143"/>
    </row>
    <row r="509" spans="2:6" ht="14.25" customHeight="1">
      <c r="B509" s="143"/>
      <c r="C509" s="143"/>
      <c r="D509" s="143"/>
      <c r="E509" s="143"/>
      <c r="F509" s="143"/>
    </row>
    <row r="510" spans="2:6" ht="14.25" customHeight="1">
      <c r="B510" s="143"/>
      <c r="C510" s="143"/>
      <c r="D510" s="143"/>
      <c r="E510" s="143"/>
      <c r="F510" s="143"/>
    </row>
    <row r="511" spans="2:6" ht="14.25" customHeight="1">
      <c r="B511" s="143"/>
      <c r="C511" s="143"/>
      <c r="D511" s="143"/>
      <c r="E511" s="143"/>
      <c r="F511" s="143"/>
    </row>
    <row r="512" spans="2:6" ht="14.25" customHeight="1">
      <c r="B512" s="143"/>
      <c r="C512" s="143"/>
      <c r="D512" s="143"/>
      <c r="E512" s="143"/>
      <c r="F512" s="143"/>
    </row>
    <row r="513" spans="2:6" ht="14.25" customHeight="1">
      <c r="B513" s="143"/>
      <c r="C513" s="143"/>
      <c r="D513" s="143"/>
      <c r="E513" s="143"/>
      <c r="F513" s="143"/>
    </row>
    <row r="514" spans="2:6" ht="14.25" customHeight="1">
      <c r="B514" s="143"/>
      <c r="C514" s="143"/>
      <c r="D514" s="143"/>
      <c r="E514" s="143"/>
      <c r="F514" s="143"/>
    </row>
    <row r="515" spans="2:6" ht="14.25" customHeight="1">
      <c r="B515" s="143"/>
      <c r="C515" s="143"/>
      <c r="D515" s="143"/>
      <c r="E515" s="143"/>
      <c r="F515" s="143"/>
    </row>
    <row r="516" spans="2:6" ht="14.25" customHeight="1">
      <c r="B516" s="143"/>
      <c r="C516" s="143"/>
      <c r="D516" s="143"/>
      <c r="E516" s="143"/>
      <c r="F516" s="143"/>
    </row>
    <row r="517" spans="2:6" ht="14.25" customHeight="1">
      <c r="B517" s="143"/>
      <c r="C517" s="143"/>
      <c r="D517" s="143"/>
      <c r="E517" s="143"/>
      <c r="F517" s="143"/>
    </row>
    <row r="518" spans="2:6" ht="14.25" customHeight="1">
      <c r="B518" s="143"/>
      <c r="C518" s="143"/>
      <c r="D518" s="143"/>
      <c r="E518" s="143"/>
      <c r="F518" s="143"/>
    </row>
    <row r="519" spans="2:6" ht="14.25" customHeight="1">
      <c r="B519" s="143"/>
      <c r="C519" s="143"/>
      <c r="D519" s="143"/>
      <c r="E519" s="143"/>
      <c r="F519" s="143"/>
    </row>
    <row r="520" spans="2:6" ht="14.25" customHeight="1">
      <c r="B520" s="143"/>
      <c r="C520" s="143"/>
      <c r="D520" s="143"/>
      <c r="E520" s="143"/>
      <c r="F520" s="143"/>
    </row>
    <row r="521" spans="2:6" ht="14.25" customHeight="1">
      <c r="B521" s="143"/>
      <c r="C521" s="143"/>
      <c r="D521" s="143"/>
      <c r="E521" s="143"/>
      <c r="F521" s="143"/>
    </row>
    <row r="522" spans="2:6" ht="14.25" customHeight="1">
      <c r="B522" s="143"/>
      <c r="C522" s="143"/>
      <c r="D522" s="143"/>
      <c r="E522" s="143"/>
      <c r="F522" s="143"/>
    </row>
    <row r="523" spans="2:6" ht="14.25" customHeight="1">
      <c r="B523" s="143"/>
      <c r="C523" s="143"/>
      <c r="D523" s="143"/>
      <c r="E523" s="143"/>
      <c r="F523" s="143"/>
    </row>
    <row r="524" spans="2:6" ht="14.25" customHeight="1">
      <c r="B524" s="143"/>
      <c r="C524" s="143"/>
      <c r="D524" s="143"/>
      <c r="E524" s="143"/>
      <c r="F524" s="143"/>
    </row>
    <row r="525" spans="2:6" ht="14.25" customHeight="1">
      <c r="B525" s="143"/>
      <c r="C525" s="143"/>
      <c r="D525" s="143"/>
      <c r="E525" s="143"/>
      <c r="F525" s="143"/>
    </row>
    <row r="526" spans="2:6" ht="14.25" customHeight="1">
      <c r="B526" s="143"/>
      <c r="C526" s="143"/>
      <c r="D526" s="143"/>
      <c r="E526" s="143"/>
      <c r="F526" s="143"/>
    </row>
    <row r="527" spans="2:6" ht="14.25" customHeight="1">
      <c r="B527" s="143"/>
      <c r="C527" s="143"/>
      <c r="D527" s="143"/>
      <c r="E527" s="143"/>
      <c r="F527" s="143"/>
    </row>
    <row r="528" spans="2:6" ht="14.25" customHeight="1">
      <c r="B528" s="143"/>
      <c r="C528" s="143"/>
      <c r="D528" s="143"/>
      <c r="E528" s="143"/>
      <c r="F528" s="143"/>
    </row>
    <row r="529" spans="2:6" ht="14.25" customHeight="1">
      <c r="B529" s="143"/>
      <c r="C529" s="143"/>
      <c r="D529" s="143"/>
      <c r="E529" s="143"/>
      <c r="F529" s="143"/>
    </row>
    <row r="530" spans="2:6" ht="14.25" customHeight="1">
      <c r="B530" s="143"/>
      <c r="C530" s="143"/>
      <c r="D530" s="143"/>
      <c r="E530" s="143"/>
      <c r="F530" s="143"/>
    </row>
    <row r="531" spans="2:6" ht="14.25" customHeight="1">
      <c r="B531" s="143"/>
      <c r="C531" s="143"/>
      <c r="D531" s="143"/>
      <c r="E531" s="143"/>
      <c r="F531" s="143"/>
    </row>
    <row r="532" spans="2:6" ht="14.25" customHeight="1">
      <c r="B532" s="143"/>
      <c r="C532" s="143"/>
      <c r="D532" s="143"/>
      <c r="E532" s="143"/>
      <c r="F532" s="143"/>
    </row>
    <row r="533" spans="2:6" ht="14.25" customHeight="1">
      <c r="B533" s="143"/>
      <c r="C533" s="143"/>
      <c r="D533" s="143"/>
      <c r="E533" s="143"/>
      <c r="F533" s="143"/>
    </row>
    <row r="534" spans="2:6" ht="14.25" customHeight="1">
      <c r="B534" s="143"/>
      <c r="C534" s="143"/>
      <c r="D534" s="143"/>
      <c r="E534" s="143"/>
      <c r="F534" s="143"/>
    </row>
    <row r="535" spans="2:6" ht="14.25" customHeight="1">
      <c r="B535" s="143"/>
      <c r="C535" s="143"/>
      <c r="D535" s="143"/>
      <c r="E535" s="143"/>
      <c r="F535" s="143"/>
    </row>
    <row r="536" spans="2:6" ht="14.25" customHeight="1">
      <c r="B536" s="143"/>
      <c r="C536" s="143"/>
      <c r="D536" s="143"/>
      <c r="E536" s="143"/>
      <c r="F536" s="143"/>
    </row>
    <row r="537" spans="2:6" ht="14.25" customHeight="1">
      <c r="B537" s="143"/>
      <c r="C537" s="143"/>
      <c r="D537" s="143"/>
      <c r="E537" s="143"/>
      <c r="F537" s="143"/>
    </row>
    <row r="538" spans="2:6" ht="14.25" customHeight="1">
      <c r="B538" s="143"/>
      <c r="C538" s="143"/>
      <c r="D538" s="143"/>
      <c r="E538" s="143"/>
      <c r="F538" s="143"/>
    </row>
    <row r="539" spans="2:6" ht="14.25" customHeight="1">
      <c r="B539" s="143"/>
      <c r="C539" s="143"/>
      <c r="D539" s="143"/>
      <c r="E539" s="143"/>
      <c r="F539" s="143"/>
    </row>
    <row r="540" spans="2:6" ht="14.25" customHeight="1">
      <c r="B540" s="143"/>
      <c r="C540" s="143"/>
      <c r="D540" s="143"/>
      <c r="E540" s="143"/>
      <c r="F540" s="143"/>
    </row>
    <row r="541" spans="2:6" ht="14.25" customHeight="1">
      <c r="B541" s="143"/>
      <c r="C541" s="143"/>
      <c r="D541" s="143"/>
      <c r="E541" s="143"/>
      <c r="F541" s="143"/>
    </row>
    <row r="542" spans="2:6" ht="14.25" customHeight="1">
      <c r="B542" s="143"/>
      <c r="C542" s="143"/>
      <c r="D542" s="143"/>
      <c r="E542" s="143"/>
      <c r="F542" s="143"/>
    </row>
    <row r="543" spans="2:6" ht="14.25" customHeight="1">
      <c r="B543" s="143"/>
      <c r="C543" s="143"/>
      <c r="D543" s="143"/>
      <c r="E543" s="143"/>
      <c r="F543" s="143"/>
    </row>
    <row r="544" spans="2:6" ht="14.25" customHeight="1">
      <c r="B544" s="143"/>
      <c r="C544" s="143"/>
      <c r="D544" s="143"/>
      <c r="E544" s="143"/>
      <c r="F544" s="143"/>
    </row>
    <row r="545" spans="2:6" ht="14.25" customHeight="1">
      <c r="B545" s="143"/>
      <c r="C545" s="143"/>
      <c r="D545" s="143"/>
      <c r="E545" s="143"/>
      <c r="F545" s="143"/>
    </row>
    <row r="546" spans="2:6" ht="14.25" customHeight="1">
      <c r="B546" s="143"/>
      <c r="C546" s="143"/>
      <c r="D546" s="143"/>
      <c r="E546" s="143"/>
      <c r="F546" s="143"/>
    </row>
    <row r="547" spans="2:6" ht="14.25" customHeight="1">
      <c r="B547" s="143"/>
      <c r="C547" s="143"/>
      <c r="D547" s="143"/>
      <c r="E547" s="143"/>
      <c r="F547" s="143"/>
    </row>
    <row r="548" spans="2:6" ht="14.25" customHeight="1">
      <c r="B548" s="143"/>
      <c r="C548" s="143"/>
      <c r="D548" s="143"/>
      <c r="E548" s="143"/>
      <c r="F548" s="143"/>
    </row>
    <row r="549" spans="2:6" ht="14.25" customHeight="1">
      <c r="B549" s="143"/>
      <c r="C549" s="143"/>
      <c r="D549" s="143"/>
      <c r="E549" s="143"/>
      <c r="F549" s="143"/>
    </row>
    <row r="550" spans="2:6" ht="14.25" customHeight="1">
      <c r="B550" s="143"/>
      <c r="C550" s="143"/>
      <c r="D550" s="143"/>
      <c r="E550" s="143"/>
      <c r="F550" s="143"/>
    </row>
    <row r="551" spans="2:6" ht="14.25" customHeight="1">
      <c r="B551" s="143"/>
      <c r="C551" s="143"/>
      <c r="D551" s="143"/>
      <c r="E551" s="143"/>
      <c r="F551" s="143"/>
    </row>
    <row r="552" spans="2:6" ht="14.25" customHeight="1">
      <c r="B552" s="143"/>
      <c r="C552" s="143"/>
      <c r="D552" s="143"/>
      <c r="E552" s="143"/>
      <c r="F552" s="143"/>
    </row>
    <row r="553" spans="2:6" ht="14.25" customHeight="1">
      <c r="B553" s="143"/>
      <c r="C553" s="143"/>
      <c r="D553" s="143"/>
      <c r="E553" s="143"/>
      <c r="F553" s="143"/>
    </row>
    <row r="554" spans="2:6" ht="14.25" customHeight="1">
      <c r="B554" s="143"/>
      <c r="C554" s="143"/>
      <c r="D554" s="143"/>
      <c r="E554" s="143"/>
      <c r="F554" s="143"/>
    </row>
    <row r="555" spans="2:6" ht="14.25" customHeight="1">
      <c r="B555" s="143"/>
      <c r="C555" s="143"/>
      <c r="D555" s="143"/>
      <c r="E555" s="143"/>
      <c r="F555" s="143"/>
    </row>
    <row r="556" spans="2:6" ht="14.25" customHeight="1">
      <c r="B556" s="143"/>
      <c r="C556" s="143"/>
      <c r="D556" s="143"/>
      <c r="E556" s="143"/>
      <c r="F556" s="143"/>
    </row>
    <row r="557" spans="2:6" ht="14.25" customHeight="1">
      <c r="B557" s="143"/>
      <c r="C557" s="143"/>
      <c r="D557" s="143"/>
      <c r="E557" s="143"/>
      <c r="F557" s="143"/>
    </row>
    <row r="558" spans="2:6" ht="14.25" customHeight="1">
      <c r="B558" s="143"/>
      <c r="C558" s="143"/>
      <c r="D558" s="143"/>
      <c r="E558" s="143"/>
      <c r="F558" s="143"/>
    </row>
    <row r="559" spans="2:6" ht="14.25" customHeight="1">
      <c r="B559" s="143"/>
      <c r="C559" s="143"/>
      <c r="D559" s="143"/>
      <c r="E559" s="143"/>
      <c r="F559" s="143"/>
    </row>
    <row r="560" spans="2:6" ht="14.25" customHeight="1">
      <c r="B560" s="143"/>
      <c r="C560" s="143"/>
      <c r="D560" s="143"/>
      <c r="E560" s="143"/>
      <c r="F560" s="143"/>
    </row>
    <row r="561" spans="2:6" ht="14.25" customHeight="1">
      <c r="B561" s="143"/>
      <c r="C561" s="143"/>
      <c r="D561" s="143"/>
      <c r="E561" s="143"/>
      <c r="F561" s="143"/>
    </row>
    <row r="562" spans="2:6" ht="14.25" customHeight="1">
      <c r="B562" s="143"/>
      <c r="C562" s="143"/>
      <c r="D562" s="143"/>
      <c r="E562" s="143"/>
      <c r="F562" s="143"/>
    </row>
    <row r="563" spans="2:6" ht="14.25" customHeight="1">
      <c r="B563" s="143"/>
      <c r="C563" s="143"/>
      <c r="D563" s="143"/>
      <c r="E563" s="143"/>
      <c r="F563" s="143"/>
    </row>
    <row r="564" spans="2:6" ht="14.25" customHeight="1">
      <c r="B564" s="143"/>
      <c r="C564" s="143"/>
      <c r="D564" s="143"/>
      <c r="E564" s="143"/>
      <c r="F564" s="143"/>
    </row>
    <row r="565" spans="2:6" ht="14.25" customHeight="1">
      <c r="B565" s="143"/>
      <c r="C565" s="143"/>
      <c r="D565" s="143"/>
      <c r="E565" s="143"/>
      <c r="F565" s="143"/>
    </row>
    <row r="566" spans="2:6" ht="14.25" customHeight="1">
      <c r="B566" s="143"/>
      <c r="C566" s="143"/>
      <c r="D566" s="143"/>
      <c r="E566" s="143"/>
      <c r="F566" s="143"/>
    </row>
    <row r="567" spans="2:6" ht="14.25" customHeight="1">
      <c r="B567" s="143"/>
      <c r="C567" s="143"/>
      <c r="D567" s="143"/>
      <c r="E567" s="143"/>
      <c r="F567" s="143"/>
    </row>
    <row r="568" spans="2:6" ht="14.25" customHeight="1">
      <c r="B568" s="143"/>
      <c r="C568" s="143"/>
      <c r="D568" s="143"/>
      <c r="E568" s="143"/>
      <c r="F568" s="143"/>
    </row>
    <row r="569" spans="2:6" ht="14.25" customHeight="1">
      <c r="B569" s="143"/>
      <c r="C569" s="143"/>
      <c r="D569" s="143"/>
      <c r="E569" s="143"/>
      <c r="F569" s="143"/>
    </row>
    <row r="570" spans="2:6" ht="14.25" customHeight="1">
      <c r="B570" s="143"/>
      <c r="C570" s="143"/>
      <c r="D570" s="143"/>
      <c r="E570" s="143"/>
      <c r="F570" s="143"/>
    </row>
    <row r="571" spans="2:6" ht="14.25" customHeight="1">
      <c r="B571" s="143"/>
      <c r="C571" s="143"/>
      <c r="D571" s="143"/>
      <c r="E571" s="143"/>
      <c r="F571" s="143"/>
    </row>
    <row r="572" spans="2:6" ht="14.25" customHeight="1">
      <c r="B572" s="143"/>
      <c r="C572" s="143"/>
      <c r="D572" s="143"/>
      <c r="E572" s="143"/>
      <c r="F572" s="143"/>
    </row>
    <row r="573" spans="2:6" ht="14.25" customHeight="1">
      <c r="B573" s="143"/>
      <c r="C573" s="143"/>
      <c r="D573" s="143"/>
      <c r="E573" s="143"/>
      <c r="F573" s="143"/>
    </row>
    <row r="574" spans="2:6" ht="14.25" customHeight="1">
      <c r="B574" s="143"/>
      <c r="C574" s="143"/>
      <c r="D574" s="143"/>
      <c r="E574" s="143"/>
      <c r="F574" s="143"/>
    </row>
    <row r="575" spans="2:6" ht="14.25" customHeight="1">
      <c r="B575" s="143"/>
      <c r="C575" s="143"/>
      <c r="D575" s="143"/>
      <c r="E575" s="143"/>
      <c r="F575" s="143"/>
    </row>
    <row r="576" spans="2:6" ht="14.25" customHeight="1">
      <c r="B576" s="143"/>
      <c r="C576" s="143"/>
      <c r="D576" s="143"/>
      <c r="E576" s="143"/>
      <c r="F576" s="143"/>
    </row>
    <row r="577" spans="2:6" ht="14.25" customHeight="1">
      <c r="B577" s="143"/>
      <c r="C577" s="143"/>
      <c r="D577" s="143"/>
      <c r="E577" s="143"/>
      <c r="F577" s="143"/>
    </row>
    <row r="578" spans="2:6" ht="14.25" customHeight="1">
      <c r="B578" s="143"/>
      <c r="C578" s="143"/>
      <c r="D578" s="143"/>
      <c r="E578" s="143"/>
      <c r="F578" s="143"/>
    </row>
    <row r="579" spans="2:6" ht="14.25" customHeight="1">
      <c r="B579" s="143"/>
      <c r="C579" s="143"/>
      <c r="D579" s="143"/>
      <c r="E579" s="143"/>
      <c r="F579" s="143"/>
    </row>
    <row r="580" spans="2:6" ht="14.25" customHeight="1">
      <c r="B580" s="143"/>
      <c r="C580" s="143"/>
      <c r="D580" s="143"/>
      <c r="E580" s="143"/>
      <c r="F580" s="143"/>
    </row>
    <row r="581" spans="2:6" ht="14.25" customHeight="1">
      <c r="B581" s="143"/>
      <c r="C581" s="143"/>
      <c r="D581" s="143"/>
      <c r="E581" s="143"/>
      <c r="F581" s="143"/>
    </row>
    <row r="582" spans="2:6" ht="14.25" customHeight="1">
      <c r="B582" s="143"/>
      <c r="C582" s="143"/>
      <c r="D582" s="143"/>
      <c r="E582" s="143"/>
      <c r="F582" s="143"/>
    </row>
    <row r="583" spans="2:6" ht="14.25" customHeight="1">
      <c r="B583" s="143"/>
      <c r="C583" s="143"/>
      <c r="D583" s="143"/>
      <c r="E583" s="143"/>
      <c r="F583" s="143"/>
    </row>
    <row r="584" spans="2:6" ht="14.25" customHeight="1">
      <c r="B584" s="143"/>
      <c r="C584" s="143"/>
      <c r="D584" s="143"/>
      <c r="E584" s="143"/>
      <c r="F584" s="143"/>
    </row>
    <row r="585" spans="2:6" ht="14.25" customHeight="1">
      <c r="B585" s="143"/>
      <c r="C585" s="143"/>
      <c r="D585" s="143"/>
      <c r="E585" s="143"/>
      <c r="F585" s="143"/>
    </row>
    <row r="586" spans="2:6" ht="14.25" customHeight="1">
      <c r="B586" s="143"/>
      <c r="C586" s="143"/>
      <c r="D586" s="143"/>
      <c r="E586" s="143"/>
      <c r="F586" s="143"/>
    </row>
    <row r="587" spans="2:6" ht="14.25" customHeight="1">
      <c r="B587" s="143"/>
      <c r="C587" s="143"/>
      <c r="D587" s="143"/>
      <c r="E587" s="143"/>
      <c r="F587" s="143"/>
    </row>
    <row r="588" spans="2:6" ht="14.25" customHeight="1">
      <c r="B588" s="143"/>
      <c r="C588" s="143"/>
      <c r="D588" s="143"/>
      <c r="E588" s="143"/>
      <c r="F588" s="143"/>
    </row>
    <row r="589" spans="2:6" ht="14.25" customHeight="1">
      <c r="B589" s="143"/>
      <c r="C589" s="143"/>
      <c r="D589" s="143"/>
      <c r="E589" s="143"/>
      <c r="F589" s="143"/>
    </row>
    <row r="590" spans="2:6" ht="14.25" customHeight="1">
      <c r="B590" s="143"/>
      <c r="C590" s="143"/>
      <c r="D590" s="143"/>
      <c r="E590" s="143"/>
      <c r="F590" s="143"/>
    </row>
    <row r="591" spans="2:6" ht="14.25" customHeight="1">
      <c r="B591" s="143"/>
      <c r="C591" s="143"/>
      <c r="D591" s="143"/>
      <c r="E591" s="143"/>
      <c r="F591" s="143"/>
    </row>
    <row r="592" spans="2:6" ht="14.25" customHeight="1">
      <c r="B592" s="143"/>
      <c r="C592" s="143"/>
      <c r="D592" s="143"/>
      <c r="E592" s="143"/>
      <c r="F592" s="143"/>
    </row>
    <row r="593" spans="2:6" ht="14.25" customHeight="1">
      <c r="B593" s="143"/>
      <c r="C593" s="143"/>
      <c r="D593" s="143"/>
      <c r="E593" s="143"/>
      <c r="F593" s="143"/>
    </row>
    <row r="594" spans="2:6" ht="14.25" customHeight="1">
      <c r="B594" s="143"/>
      <c r="C594" s="143"/>
      <c r="D594" s="143"/>
      <c r="E594" s="143"/>
      <c r="F594" s="143"/>
    </row>
    <row r="595" spans="2:6" ht="14.25" customHeight="1">
      <c r="B595" s="143"/>
      <c r="C595" s="143"/>
      <c r="D595" s="143"/>
      <c r="E595" s="143"/>
      <c r="F595" s="143"/>
    </row>
    <row r="596" spans="2:6" ht="14.25" customHeight="1">
      <c r="B596" s="143"/>
      <c r="C596" s="143"/>
      <c r="D596" s="143"/>
      <c r="E596" s="143"/>
      <c r="F596" s="143"/>
    </row>
    <row r="597" spans="2:6" ht="14.25" customHeight="1">
      <c r="B597" s="143"/>
      <c r="C597" s="143"/>
      <c r="D597" s="143"/>
      <c r="E597" s="143"/>
      <c r="F597" s="143"/>
    </row>
    <row r="598" spans="2:6" ht="14.25" customHeight="1">
      <c r="B598" s="143"/>
      <c r="C598" s="143"/>
      <c r="D598" s="143"/>
      <c r="E598" s="143"/>
      <c r="F598" s="143"/>
    </row>
    <row r="599" spans="2:6" ht="14.25" customHeight="1">
      <c r="B599" s="143"/>
      <c r="C599" s="143"/>
      <c r="D599" s="143"/>
      <c r="E599" s="143"/>
      <c r="F599" s="143"/>
    </row>
    <row r="600" spans="2:6" ht="14.25" customHeight="1">
      <c r="B600" s="143"/>
      <c r="C600" s="143"/>
      <c r="D600" s="143"/>
      <c r="E600" s="143"/>
      <c r="F600" s="143"/>
    </row>
    <row r="601" spans="2:6" ht="14.25" customHeight="1">
      <c r="B601" s="143"/>
      <c r="C601" s="143"/>
      <c r="D601" s="143"/>
      <c r="E601" s="143"/>
      <c r="F601" s="143"/>
    </row>
    <row r="602" spans="2:6" ht="14.25" customHeight="1">
      <c r="B602" s="143"/>
      <c r="C602" s="143"/>
      <c r="D602" s="143"/>
      <c r="E602" s="143"/>
      <c r="F602" s="143"/>
    </row>
    <row r="603" spans="2:6" ht="14.25" customHeight="1">
      <c r="B603" s="143"/>
      <c r="C603" s="143"/>
      <c r="D603" s="143"/>
      <c r="E603" s="143"/>
      <c r="F603" s="143"/>
    </row>
    <row r="604" spans="2:6" ht="14.25" customHeight="1">
      <c r="B604" s="143"/>
      <c r="C604" s="143"/>
      <c r="D604" s="143"/>
      <c r="E604" s="143"/>
      <c r="F604" s="143"/>
    </row>
    <row r="605" spans="2:6" ht="14.25" customHeight="1">
      <c r="B605" s="143"/>
      <c r="C605" s="143"/>
      <c r="D605" s="143"/>
      <c r="E605" s="143"/>
      <c r="F605" s="143"/>
    </row>
    <row r="606" spans="2:6" ht="14.25" customHeight="1">
      <c r="B606" s="143"/>
      <c r="C606" s="143"/>
      <c r="D606" s="143"/>
      <c r="E606" s="143"/>
      <c r="F606" s="143"/>
    </row>
    <row r="607" spans="2:6" ht="14.25" customHeight="1">
      <c r="B607" s="143"/>
      <c r="C607" s="143"/>
      <c r="D607" s="143"/>
      <c r="E607" s="143"/>
      <c r="F607" s="143"/>
    </row>
    <row r="608" spans="2:6" ht="14.25" customHeight="1">
      <c r="B608" s="143"/>
      <c r="C608" s="143"/>
      <c r="D608" s="143"/>
      <c r="E608" s="143"/>
      <c r="F608" s="143"/>
    </row>
    <row r="609" spans="2:6" ht="14.25" customHeight="1">
      <c r="B609" s="143"/>
      <c r="C609" s="143"/>
      <c r="D609" s="143"/>
      <c r="E609" s="143"/>
      <c r="F609" s="143"/>
    </row>
    <row r="610" spans="2:6" ht="14.25" customHeight="1">
      <c r="B610" s="143"/>
      <c r="C610" s="143"/>
      <c r="D610" s="143"/>
      <c r="E610" s="143"/>
      <c r="F610" s="143"/>
    </row>
    <row r="611" spans="2:6" ht="14.25" customHeight="1">
      <c r="B611" s="143"/>
      <c r="C611" s="143"/>
      <c r="D611" s="143"/>
      <c r="E611" s="143"/>
      <c r="F611" s="143"/>
    </row>
    <row r="612" spans="2:6" ht="14.25" customHeight="1">
      <c r="B612" s="143"/>
      <c r="C612" s="143"/>
      <c r="D612" s="143"/>
      <c r="E612" s="143"/>
      <c r="F612" s="143"/>
    </row>
    <row r="613" spans="2:6" ht="14.25" customHeight="1">
      <c r="B613" s="143"/>
      <c r="C613" s="143"/>
      <c r="D613" s="143"/>
      <c r="E613" s="143"/>
      <c r="F613" s="143"/>
    </row>
    <row r="614" spans="2:6" ht="14.25" customHeight="1">
      <c r="B614" s="143"/>
      <c r="C614" s="143"/>
      <c r="D614" s="143"/>
      <c r="E614" s="143"/>
      <c r="F614" s="143"/>
    </row>
    <row r="615" spans="2:6" ht="14.25" customHeight="1">
      <c r="B615" s="143"/>
      <c r="C615" s="143"/>
      <c r="D615" s="143"/>
      <c r="E615" s="143"/>
      <c r="F615" s="143"/>
    </row>
    <row r="616" spans="2:6" ht="14.25" customHeight="1">
      <c r="B616" s="143"/>
      <c r="C616" s="143"/>
      <c r="D616" s="143"/>
      <c r="E616" s="143"/>
      <c r="F616" s="143"/>
    </row>
    <row r="617" spans="2:6" ht="14.25" customHeight="1">
      <c r="B617" s="143"/>
      <c r="C617" s="143"/>
      <c r="D617" s="143"/>
      <c r="E617" s="143"/>
      <c r="F617" s="143"/>
    </row>
    <row r="618" spans="2:6" ht="14.25" customHeight="1">
      <c r="B618" s="143"/>
      <c r="C618" s="143"/>
      <c r="D618" s="143"/>
      <c r="E618" s="143"/>
      <c r="F618" s="143"/>
    </row>
    <row r="619" spans="2:6" ht="14.25" customHeight="1">
      <c r="B619" s="143"/>
      <c r="C619" s="143"/>
      <c r="D619" s="143"/>
      <c r="E619" s="143"/>
      <c r="F619" s="143"/>
    </row>
    <row r="620" spans="2:6" ht="14.25" customHeight="1">
      <c r="B620" s="143"/>
      <c r="C620" s="143"/>
      <c r="D620" s="143"/>
      <c r="E620" s="143"/>
      <c r="F620" s="143"/>
    </row>
    <row r="621" spans="2:6" ht="14.25" customHeight="1">
      <c r="B621" s="143"/>
      <c r="C621" s="143"/>
      <c r="D621" s="143"/>
      <c r="E621" s="143"/>
      <c r="F621" s="143"/>
    </row>
    <row r="622" spans="2:6" ht="14.25" customHeight="1">
      <c r="B622" s="143"/>
      <c r="C622" s="143"/>
      <c r="D622" s="143"/>
      <c r="E622" s="143"/>
      <c r="F622" s="143"/>
    </row>
    <row r="623" spans="2:6" ht="14.25" customHeight="1">
      <c r="B623" s="143"/>
      <c r="C623" s="143"/>
      <c r="D623" s="143"/>
      <c r="E623" s="143"/>
      <c r="F623" s="143"/>
    </row>
    <row r="624" spans="2:6" ht="14.25" customHeight="1">
      <c r="B624" s="143"/>
      <c r="C624" s="143"/>
      <c r="D624" s="143"/>
      <c r="E624" s="143"/>
      <c r="F624" s="143"/>
    </row>
    <row r="625" spans="2:6" ht="14.25" customHeight="1">
      <c r="B625" s="143"/>
      <c r="C625" s="143"/>
      <c r="D625" s="143"/>
      <c r="E625" s="143"/>
      <c r="F625" s="143"/>
    </row>
    <row r="626" spans="2:6" ht="14.25" customHeight="1">
      <c r="B626" s="143"/>
      <c r="C626" s="143"/>
      <c r="D626" s="143"/>
      <c r="E626" s="143"/>
      <c r="F626" s="143"/>
    </row>
    <row r="627" spans="2:6" ht="14.25" customHeight="1">
      <c r="B627" s="143"/>
      <c r="C627" s="143"/>
      <c r="D627" s="143"/>
      <c r="E627" s="143"/>
      <c r="F627" s="143"/>
    </row>
    <row r="628" spans="2:6" ht="14.25" customHeight="1">
      <c r="B628" s="143"/>
      <c r="C628" s="143"/>
      <c r="D628" s="143"/>
      <c r="E628" s="143"/>
      <c r="F628" s="143"/>
    </row>
    <row r="629" spans="2:6" ht="14.25" customHeight="1">
      <c r="B629" s="143"/>
      <c r="C629" s="143"/>
      <c r="D629" s="143"/>
      <c r="E629" s="143"/>
      <c r="F629" s="143"/>
    </row>
    <row r="630" spans="2:6" ht="14.25" customHeight="1">
      <c r="B630" s="143"/>
      <c r="C630" s="143"/>
      <c r="D630" s="143"/>
      <c r="E630" s="143"/>
      <c r="F630" s="143"/>
    </row>
    <row r="631" spans="2:6" ht="14.25" customHeight="1">
      <c r="B631" s="143"/>
      <c r="C631" s="143"/>
      <c r="D631" s="143"/>
      <c r="E631" s="143"/>
      <c r="F631" s="143"/>
    </row>
    <row r="632" spans="2:6" ht="14.25" customHeight="1">
      <c r="B632" s="143"/>
      <c r="C632" s="143"/>
      <c r="D632" s="143"/>
      <c r="E632" s="143"/>
      <c r="F632" s="143"/>
    </row>
    <row r="633" spans="2:6" ht="14.25" customHeight="1">
      <c r="B633" s="143"/>
      <c r="C633" s="143"/>
      <c r="D633" s="143"/>
      <c r="E633" s="143"/>
      <c r="F633" s="143"/>
    </row>
    <row r="634" spans="2:6" ht="14.25" customHeight="1">
      <c r="B634" s="143"/>
      <c r="C634" s="143"/>
      <c r="D634" s="143"/>
      <c r="E634" s="143"/>
      <c r="F634" s="143"/>
    </row>
    <row r="635" spans="2:6" ht="14.25" customHeight="1">
      <c r="B635" s="143"/>
      <c r="C635" s="143"/>
      <c r="D635" s="143"/>
      <c r="E635" s="143"/>
      <c r="F635" s="143"/>
    </row>
    <row r="636" spans="2:6" ht="14.25" customHeight="1">
      <c r="B636" s="143"/>
      <c r="C636" s="143"/>
      <c r="D636" s="143"/>
      <c r="E636" s="143"/>
      <c r="F636" s="143"/>
    </row>
    <row r="637" spans="2:6" ht="14.25" customHeight="1">
      <c r="B637" s="143"/>
      <c r="C637" s="143"/>
      <c r="D637" s="143"/>
      <c r="E637" s="143"/>
      <c r="F637" s="143"/>
    </row>
    <row r="638" spans="2:6" ht="14.25" customHeight="1">
      <c r="B638" s="143"/>
      <c r="C638" s="143"/>
      <c r="D638" s="143"/>
      <c r="E638" s="143"/>
      <c r="F638" s="143"/>
    </row>
    <row r="639" spans="2:6" ht="14.25" customHeight="1">
      <c r="B639" s="143"/>
      <c r="C639" s="143"/>
      <c r="D639" s="143"/>
      <c r="E639" s="143"/>
      <c r="F639" s="143"/>
    </row>
    <row r="640" spans="2:6" ht="14.25" customHeight="1">
      <c r="B640" s="143"/>
      <c r="C640" s="143"/>
      <c r="D640" s="143"/>
      <c r="E640" s="143"/>
      <c r="F640" s="143"/>
    </row>
    <row r="641" spans="2:6" ht="14.25" customHeight="1">
      <c r="B641" s="143"/>
      <c r="C641" s="143"/>
      <c r="D641" s="143"/>
      <c r="E641" s="143"/>
      <c r="F641" s="143"/>
    </row>
    <row r="642" spans="2:6" ht="14.25" customHeight="1">
      <c r="B642" s="143"/>
      <c r="C642" s="143"/>
      <c r="D642" s="143"/>
      <c r="E642" s="143"/>
      <c r="F642" s="143"/>
    </row>
    <row r="643" spans="2:6" ht="14.25" customHeight="1">
      <c r="B643" s="143"/>
      <c r="C643" s="143"/>
      <c r="D643" s="143"/>
      <c r="E643" s="143"/>
      <c r="F643" s="143"/>
    </row>
    <row r="644" spans="2:6" ht="14.25" customHeight="1">
      <c r="B644" s="143"/>
      <c r="C644" s="143"/>
      <c r="D644" s="143"/>
      <c r="E644" s="143"/>
      <c r="F644" s="143"/>
    </row>
    <row r="645" spans="2:6" ht="14.25" customHeight="1">
      <c r="B645" s="143"/>
      <c r="C645" s="143"/>
      <c r="D645" s="143"/>
      <c r="E645" s="143"/>
      <c r="F645" s="143"/>
    </row>
    <row r="646" spans="2:6" ht="14.25" customHeight="1">
      <c r="B646" s="143"/>
      <c r="C646" s="143"/>
      <c r="D646" s="143"/>
      <c r="E646" s="143"/>
      <c r="F646" s="143"/>
    </row>
    <row r="647" spans="2:6" ht="14.25" customHeight="1">
      <c r="B647" s="143"/>
      <c r="C647" s="143"/>
      <c r="D647" s="143"/>
      <c r="E647" s="143"/>
      <c r="F647" s="143"/>
    </row>
    <row r="648" spans="2:6" ht="14.25" customHeight="1">
      <c r="B648" s="143"/>
      <c r="C648" s="143"/>
      <c r="D648" s="143"/>
      <c r="E648" s="143"/>
      <c r="F648" s="143"/>
    </row>
    <row r="649" spans="2:6" ht="14.25" customHeight="1">
      <c r="B649" s="143"/>
      <c r="C649" s="143"/>
      <c r="D649" s="143"/>
      <c r="E649" s="143"/>
      <c r="F649" s="143"/>
    </row>
    <row r="650" spans="2:6" ht="14.25" customHeight="1">
      <c r="B650" s="143"/>
      <c r="C650" s="143"/>
      <c r="D650" s="143"/>
      <c r="E650" s="143"/>
      <c r="F650" s="143"/>
    </row>
    <row r="651" spans="2:6" ht="14.25" customHeight="1">
      <c r="B651" s="143"/>
      <c r="C651" s="143"/>
      <c r="D651" s="143"/>
      <c r="E651" s="143"/>
      <c r="F651" s="143"/>
    </row>
    <row r="652" spans="2:6" ht="14.25" customHeight="1">
      <c r="B652" s="143"/>
      <c r="C652" s="143"/>
      <c r="D652" s="143"/>
      <c r="E652" s="143"/>
      <c r="F652" s="143"/>
    </row>
    <row r="653" spans="2:6" ht="14.25" customHeight="1">
      <c r="B653" s="143"/>
      <c r="C653" s="143"/>
      <c r="D653" s="143"/>
      <c r="E653" s="143"/>
      <c r="F653" s="143"/>
    </row>
    <row r="654" spans="2:6" ht="14.25" customHeight="1">
      <c r="B654" s="143"/>
      <c r="C654" s="143"/>
      <c r="D654" s="143"/>
      <c r="E654" s="143"/>
      <c r="F654" s="143"/>
    </row>
    <row r="655" spans="2:6" ht="14.25" customHeight="1">
      <c r="B655" s="143"/>
      <c r="C655" s="143"/>
      <c r="D655" s="143"/>
      <c r="E655" s="143"/>
      <c r="F655" s="143"/>
    </row>
    <row r="656" spans="2:6" ht="14.25" customHeight="1">
      <c r="B656" s="143"/>
      <c r="C656" s="143"/>
      <c r="D656" s="143"/>
      <c r="E656" s="143"/>
      <c r="F656" s="143"/>
    </row>
    <row r="657" spans="2:6" ht="14.25" customHeight="1">
      <c r="B657" s="143"/>
      <c r="C657" s="143"/>
      <c r="D657" s="143"/>
      <c r="E657" s="143"/>
      <c r="F657" s="143"/>
    </row>
    <row r="658" spans="2:6" ht="14.25" customHeight="1">
      <c r="B658" s="143"/>
      <c r="C658" s="143"/>
      <c r="D658" s="143"/>
      <c r="E658" s="143"/>
      <c r="F658" s="143"/>
    </row>
    <row r="659" spans="2:6" ht="14.25" customHeight="1">
      <c r="B659" s="143"/>
      <c r="C659" s="143"/>
      <c r="D659" s="143"/>
      <c r="E659" s="143"/>
      <c r="F659" s="143"/>
    </row>
    <row r="660" spans="2:6" ht="14.25" customHeight="1">
      <c r="B660" s="143"/>
      <c r="C660" s="143"/>
      <c r="D660" s="143"/>
      <c r="E660" s="143"/>
      <c r="F660" s="143"/>
    </row>
    <row r="661" spans="2:6" ht="14.25" customHeight="1">
      <c r="B661" s="143"/>
      <c r="C661" s="143"/>
      <c r="D661" s="143"/>
      <c r="E661" s="143"/>
      <c r="F661" s="143"/>
    </row>
    <row r="662" spans="2:6" ht="14.25" customHeight="1">
      <c r="B662" s="143"/>
      <c r="C662" s="143"/>
      <c r="D662" s="143"/>
      <c r="E662" s="143"/>
      <c r="F662" s="143"/>
    </row>
    <row r="663" spans="2:6" ht="14.25" customHeight="1">
      <c r="B663" s="143"/>
      <c r="C663" s="143"/>
      <c r="D663" s="143"/>
      <c r="E663" s="143"/>
      <c r="F663" s="143"/>
    </row>
    <row r="664" spans="2:6" ht="14.25" customHeight="1">
      <c r="B664" s="143"/>
      <c r="C664" s="143"/>
      <c r="D664" s="143"/>
      <c r="E664" s="143"/>
      <c r="F664" s="143"/>
    </row>
    <row r="665" spans="2:6" ht="14.25" customHeight="1">
      <c r="B665" s="143"/>
      <c r="C665" s="143"/>
      <c r="D665" s="143"/>
      <c r="E665" s="143"/>
      <c r="F665" s="143"/>
    </row>
    <row r="666" spans="2:6" ht="14.25" customHeight="1">
      <c r="B666" s="143"/>
      <c r="C666" s="143"/>
      <c r="D666" s="143"/>
      <c r="E666" s="143"/>
      <c r="F666" s="143"/>
    </row>
    <row r="667" spans="2:6" ht="14.25" customHeight="1">
      <c r="B667" s="143"/>
      <c r="C667" s="143"/>
      <c r="D667" s="143"/>
      <c r="E667" s="143"/>
      <c r="F667" s="143"/>
    </row>
    <row r="668" spans="2:6" ht="14.25" customHeight="1">
      <c r="B668" s="143"/>
      <c r="C668" s="143"/>
      <c r="D668" s="143"/>
      <c r="E668" s="143"/>
      <c r="F668" s="143"/>
    </row>
    <row r="669" spans="2:6" ht="14.25" customHeight="1">
      <c r="B669" s="143"/>
      <c r="C669" s="143"/>
      <c r="D669" s="143"/>
      <c r="E669" s="143"/>
      <c r="F669" s="143"/>
    </row>
    <row r="670" spans="2:6" ht="14.25" customHeight="1">
      <c r="B670" s="143"/>
      <c r="C670" s="143"/>
      <c r="D670" s="143"/>
      <c r="E670" s="143"/>
      <c r="F670" s="143"/>
    </row>
    <row r="671" spans="2:6" ht="14.25" customHeight="1">
      <c r="B671" s="143"/>
      <c r="C671" s="143"/>
      <c r="D671" s="143"/>
      <c r="E671" s="143"/>
      <c r="F671" s="143"/>
    </row>
    <row r="672" spans="2:6" ht="14.25" customHeight="1">
      <c r="B672" s="143"/>
      <c r="C672" s="143"/>
      <c r="D672" s="143"/>
      <c r="E672" s="143"/>
      <c r="F672" s="143"/>
    </row>
    <row r="673" spans="2:6" ht="14.25" customHeight="1">
      <c r="B673" s="143"/>
      <c r="C673" s="143"/>
      <c r="D673" s="143"/>
      <c r="E673" s="143"/>
      <c r="F673" s="143"/>
    </row>
    <row r="674" spans="2:6" ht="14.25" customHeight="1">
      <c r="B674" s="143"/>
      <c r="C674" s="143"/>
      <c r="D674" s="143"/>
      <c r="E674" s="143"/>
      <c r="F674" s="143"/>
    </row>
    <row r="675" spans="2:6" ht="14.25" customHeight="1">
      <c r="B675" s="143"/>
      <c r="C675" s="143"/>
      <c r="D675" s="143"/>
      <c r="E675" s="143"/>
      <c r="F675" s="143"/>
    </row>
    <row r="676" spans="2:6" ht="14.25" customHeight="1">
      <c r="B676" s="143"/>
      <c r="C676" s="143"/>
      <c r="D676" s="143"/>
      <c r="E676" s="143"/>
      <c r="F676" s="143"/>
    </row>
    <row r="677" spans="2:6" ht="14.25" customHeight="1">
      <c r="B677" s="143"/>
      <c r="C677" s="143"/>
      <c r="D677" s="143"/>
      <c r="E677" s="143"/>
      <c r="F677" s="143"/>
    </row>
    <row r="678" spans="2:6" ht="14.25" customHeight="1">
      <c r="B678" s="143"/>
      <c r="C678" s="143"/>
      <c r="D678" s="143"/>
      <c r="E678" s="143"/>
      <c r="F678" s="143"/>
    </row>
    <row r="679" spans="2:6" ht="14.25" customHeight="1">
      <c r="B679" s="143"/>
      <c r="C679" s="143"/>
      <c r="D679" s="143"/>
      <c r="E679" s="143"/>
      <c r="F679" s="143"/>
    </row>
    <row r="680" spans="2:6" ht="14.25" customHeight="1">
      <c r="B680" s="143"/>
      <c r="C680" s="143"/>
      <c r="D680" s="143"/>
      <c r="E680" s="143"/>
      <c r="F680" s="143"/>
    </row>
    <row r="681" spans="2:6" ht="14.25" customHeight="1">
      <c r="B681" s="143"/>
      <c r="C681" s="143"/>
      <c r="D681" s="143"/>
      <c r="E681" s="143"/>
      <c r="F681" s="143"/>
    </row>
    <row r="682" spans="2:6" ht="14.25" customHeight="1">
      <c r="B682" s="143"/>
      <c r="C682" s="143"/>
      <c r="D682" s="143"/>
      <c r="E682" s="143"/>
      <c r="F682" s="143"/>
    </row>
    <row r="683" spans="2:6" ht="14.25" customHeight="1">
      <c r="B683" s="143"/>
      <c r="C683" s="143"/>
      <c r="D683" s="143"/>
      <c r="E683" s="143"/>
      <c r="F683" s="143"/>
    </row>
    <row r="684" spans="2:6" ht="14.25" customHeight="1">
      <c r="B684" s="143"/>
      <c r="C684" s="143"/>
      <c r="D684" s="143"/>
      <c r="E684" s="143"/>
      <c r="F684" s="143"/>
    </row>
    <row r="685" spans="2:6" ht="14.25" customHeight="1">
      <c r="B685" s="143"/>
      <c r="C685" s="143"/>
      <c r="D685" s="143"/>
      <c r="E685" s="143"/>
      <c r="F685" s="143"/>
    </row>
    <row r="686" spans="2:6" ht="14.25" customHeight="1">
      <c r="B686" s="143"/>
      <c r="C686" s="143"/>
      <c r="D686" s="143"/>
      <c r="E686" s="143"/>
      <c r="F686" s="143"/>
    </row>
    <row r="687" spans="2:6" ht="14.25" customHeight="1">
      <c r="B687" s="143"/>
      <c r="C687" s="143"/>
      <c r="D687" s="143"/>
      <c r="E687" s="143"/>
      <c r="F687" s="143"/>
    </row>
    <row r="688" spans="2:6" ht="14.25" customHeight="1">
      <c r="B688" s="143"/>
      <c r="C688" s="143"/>
      <c r="D688" s="143"/>
      <c r="E688" s="143"/>
      <c r="F688" s="143"/>
    </row>
    <row r="689" spans="2:6" ht="14.25" customHeight="1">
      <c r="B689" s="143"/>
      <c r="C689" s="143"/>
      <c r="D689" s="143"/>
      <c r="E689" s="143"/>
      <c r="F689" s="143"/>
    </row>
    <row r="690" spans="2:6" ht="14.25" customHeight="1">
      <c r="B690" s="143"/>
      <c r="C690" s="143"/>
      <c r="D690" s="143"/>
      <c r="E690" s="143"/>
      <c r="F690" s="143"/>
    </row>
    <row r="691" spans="2:6" ht="14.25" customHeight="1">
      <c r="B691" s="143"/>
      <c r="C691" s="143"/>
      <c r="D691" s="143"/>
      <c r="E691" s="143"/>
      <c r="F691" s="143"/>
    </row>
    <row r="692" spans="2:6" ht="14.25" customHeight="1">
      <c r="B692" s="143"/>
      <c r="C692" s="143"/>
      <c r="D692" s="143"/>
      <c r="E692" s="143"/>
      <c r="F692" s="143"/>
    </row>
    <row r="693" spans="2:6" ht="14.25" customHeight="1">
      <c r="B693" s="143"/>
      <c r="C693" s="143"/>
      <c r="D693" s="143"/>
      <c r="E693" s="143"/>
      <c r="F693" s="143"/>
    </row>
    <row r="694" spans="2:6" ht="14.25" customHeight="1">
      <c r="B694" s="143"/>
      <c r="C694" s="143"/>
      <c r="D694" s="143"/>
      <c r="E694" s="143"/>
      <c r="F694" s="143"/>
    </row>
    <row r="695" spans="2:6" ht="14.25" customHeight="1">
      <c r="B695" s="143"/>
      <c r="C695" s="143"/>
      <c r="D695" s="143"/>
      <c r="E695" s="143"/>
      <c r="F695" s="143"/>
    </row>
    <row r="696" spans="2:6" ht="14.25" customHeight="1">
      <c r="B696" s="143"/>
      <c r="C696" s="143"/>
      <c r="D696" s="143"/>
      <c r="E696" s="143"/>
      <c r="F696" s="143"/>
    </row>
    <row r="697" spans="2:6" ht="14.25" customHeight="1">
      <c r="B697" s="143"/>
      <c r="C697" s="143"/>
      <c r="D697" s="143"/>
      <c r="E697" s="143"/>
      <c r="F697" s="143"/>
    </row>
    <row r="698" spans="2:6" ht="14.25" customHeight="1">
      <c r="B698" s="143"/>
      <c r="C698" s="143"/>
      <c r="D698" s="143"/>
      <c r="E698" s="143"/>
      <c r="F698" s="143"/>
    </row>
    <row r="699" spans="2:6" ht="14.25" customHeight="1">
      <c r="B699" s="143"/>
      <c r="C699" s="143"/>
      <c r="D699" s="143"/>
      <c r="E699" s="143"/>
      <c r="F699" s="143"/>
    </row>
    <row r="700" spans="2:6" ht="14.25" customHeight="1">
      <c r="B700" s="143"/>
      <c r="C700" s="143"/>
      <c r="D700" s="143"/>
      <c r="E700" s="143"/>
      <c r="F700" s="143"/>
    </row>
    <row r="701" spans="2:6" ht="14.25" customHeight="1">
      <c r="B701" s="143"/>
      <c r="C701" s="143"/>
      <c r="D701" s="143"/>
      <c r="E701" s="143"/>
      <c r="F701" s="143"/>
    </row>
    <row r="702" spans="2:6" ht="14.25" customHeight="1">
      <c r="B702" s="143"/>
      <c r="C702" s="143"/>
      <c r="D702" s="143"/>
      <c r="E702" s="143"/>
      <c r="F702" s="143"/>
    </row>
    <row r="703" spans="2:6" ht="14.25" customHeight="1">
      <c r="B703" s="143"/>
      <c r="C703" s="143"/>
      <c r="D703" s="143"/>
      <c r="E703" s="143"/>
      <c r="F703" s="143"/>
    </row>
    <row r="704" spans="2:6" ht="14.25" customHeight="1">
      <c r="B704" s="143"/>
      <c r="C704" s="143"/>
      <c r="D704" s="143"/>
      <c r="E704" s="143"/>
      <c r="F704" s="143"/>
    </row>
    <row r="705" spans="2:6" ht="14.25" customHeight="1">
      <c r="B705" s="143"/>
      <c r="C705" s="143"/>
      <c r="D705" s="143"/>
      <c r="E705" s="143"/>
      <c r="F705" s="143"/>
    </row>
    <row r="706" spans="2:6" ht="14.25" customHeight="1">
      <c r="B706" s="143"/>
      <c r="C706" s="143"/>
      <c r="D706" s="143"/>
      <c r="E706" s="143"/>
      <c r="F706" s="143"/>
    </row>
    <row r="707" spans="2:6" ht="14.25" customHeight="1">
      <c r="B707" s="143"/>
      <c r="C707" s="143"/>
      <c r="D707" s="143"/>
      <c r="E707" s="143"/>
      <c r="F707" s="143"/>
    </row>
    <row r="708" spans="2:6" ht="14.25" customHeight="1">
      <c r="B708" s="143"/>
      <c r="C708" s="143"/>
      <c r="D708" s="143"/>
      <c r="E708" s="143"/>
      <c r="F708" s="143"/>
    </row>
    <row r="709" spans="2:6" ht="14.25" customHeight="1">
      <c r="B709" s="143"/>
      <c r="C709" s="143"/>
      <c r="D709" s="143"/>
      <c r="E709" s="143"/>
      <c r="F709" s="143"/>
    </row>
    <row r="710" spans="2:6" ht="14.25" customHeight="1">
      <c r="B710" s="143"/>
      <c r="C710" s="143"/>
      <c r="D710" s="143"/>
      <c r="E710" s="143"/>
      <c r="F710" s="143"/>
    </row>
    <row r="711" spans="2:6" ht="14.25" customHeight="1">
      <c r="B711" s="143"/>
      <c r="C711" s="143"/>
      <c r="D711" s="143"/>
      <c r="E711" s="143"/>
      <c r="F711" s="143"/>
    </row>
    <row r="712" spans="2:6" ht="14.25" customHeight="1">
      <c r="B712" s="143"/>
      <c r="C712" s="143"/>
      <c r="D712" s="143"/>
      <c r="E712" s="143"/>
      <c r="F712" s="143"/>
    </row>
    <row r="713" spans="2:6" ht="14.25" customHeight="1">
      <c r="B713" s="143"/>
      <c r="C713" s="143"/>
      <c r="D713" s="143"/>
      <c r="E713" s="143"/>
      <c r="F713" s="143"/>
    </row>
    <row r="714" spans="2:6" ht="14.25" customHeight="1">
      <c r="B714" s="143"/>
      <c r="C714" s="143"/>
      <c r="D714" s="143"/>
      <c r="E714" s="143"/>
      <c r="F714" s="143"/>
    </row>
    <row r="715" spans="2:6" ht="14.25" customHeight="1">
      <c r="B715" s="143"/>
      <c r="C715" s="143"/>
      <c r="D715" s="143"/>
      <c r="E715" s="143"/>
      <c r="F715" s="143"/>
    </row>
    <row r="716" spans="2:6" ht="14.25" customHeight="1">
      <c r="B716" s="143"/>
      <c r="C716" s="143"/>
      <c r="D716" s="143"/>
      <c r="E716" s="143"/>
      <c r="F716" s="143"/>
    </row>
    <row r="717" spans="2:6" ht="14.25" customHeight="1">
      <c r="B717" s="143"/>
      <c r="C717" s="143"/>
      <c r="D717" s="143"/>
      <c r="E717" s="143"/>
      <c r="F717" s="143"/>
    </row>
    <row r="718" spans="2:6" ht="14.25" customHeight="1">
      <c r="B718" s="143"/>
      <c r="C718" s="143"/>
      <c r="D718" s="143"/>
      <c r="E718" s="143"/>
      <c r="F718" s="143"/>
    </row>
    <row r="719" spans="2:6" ht="14.25" customHeight="1">
      <c r="B719" s="143"/>
      <c r="C719" s="143"/>
      <c r="D719" s="143"/>
      <c r="E719" s="143"/>
      <c r="F719" s="143"/>
    </row>
    <row r="720" spans="2:6" ht="14.25" customHeight="1">
      <c r="B720" s="143"/>
      <c r="C720" s="143"/>
      <c r="D720" s="143"/>
      <c r="E720" s="143"/>
      <c r="F720" s="143"/>
    </row>
    <row r="721" spans="2:6" ht="14.25" customHeight="1">
      <c r="B721" s="143"/>
      <c r="C721" s="143"/>
      <c r="D721" s="143"/>
      <c r="E721" s="143"/>
      <c r="F721" s="143"/>
    </row>
    <row r="722" spans="2:6" ht="14.25" customHeight="1">
      <c r="B722" s="143"/>
      <c r="C722" s="143"/>
      <c r="D722" s="143"/>
      <c r="E722" s="143"/>
      <c r="F722" s="143"/>
    </row>
    <row r="723" spans="2:6" ht="14.25" customHeight="1">
      <c r="B723" s="143"/>
      <c r="C723" s="143"/>
      <c r="D723" s="143"/>
      <c r="E723" s="143"/>
      <c r="F723" s="143"/>
    </row>
    <row r="724" spans="2:6" ht="14.25" customHeight="1">
      <c r="B724" s="143"/>
      <c r="C724" s="143"/>
      <c r="D724" s="143"/>
      <c r="E724" s="143"/>
      <c r="F724" s="143"/>
    </row>
    <row r="725" spans="2:6" ht="14.25" customHeight="1">
      <c r="B725" s="143"/>
      <c r="C725" s="143"/>
      <c r="D725" s="143"/>
      <c r="E725" s="143"/>
      <c r="F725" s="143"/>
    </row>
    <row r="726" spans="2:6" ht="14.25" customHeight="1">
      <c r="B726" s="143"/>
      <c r="C726" s="143"/>
      <c r="D726" s="143"/>
      <c r="E726" s="143"/>
      <c r="F726" s="143"/>
    </row>
    <row r="727" spans="2:6" ht="14.25" customHeight="1">
      <c r="B727" s="143"/>
      <c r="C727" s="143"/>
      <c r="D727" s="143"/>
      <c r="E727" s="143"/>
      <c r="F727" s="143"/>
    </row>
    <row r="728" spans="2:6" ht="14.25" customHeight="1">
      <c r="B728" s="143"/>
      <c r="C728" s="143"/>
      <c r="D728" s="143"/>
      <c r="E728" s="143"/>
      <c r="F728" s="143"/>
    </row>
    <row r="729" spans="2:6" ht="14.25" customHeight="1">
      <c r="B729" s="143"/>
      <c r="C729" s="143"/>
      <c r="D729" s="143"/>
      <c r="E729" s="143"/>
      <c r="F729" s="143"/>
    </row>
    <row r="730" spans="2:6" ht="14.25" customHeight="1">
      <c r="B730" s="143"/>
      <c r="C730" s="143"/>
      <c r="D730" s="143"/>
      <c r="E730" s="143"/>
      <c r="F730" s="143"/>
    </row>
    <row r="731" spans="2:6" ht="14.25" customHeight="1">
      <c r="B731" s="143"/>
      <c r="C731" s="143"/>
      <c r="D731" s="143"/>
      <c r="E731" s="143"/>
      <c r="F731" s="143"/>
    </row>
    <row r="732" spans="2:6" ht="14.25" customHeight="1">
      <c r="B732" s="143"/>
      <c r="C732" s="143"/>
      <c r="D732" s="143"/>
      <c r="E732" s="143"/>
      <c r="F732" s="143"/>
    </row>
    <row r="733" spans="2:6" ht="14.25" customHeight="1">
      <c r="B733" s="143"/>
      <c r="C733" s="143"/>
      <c r="D733" s="143"/>
      <c r="E733" s="143"/>
      <c r="F733" s="143"/>
    </row>
    <row r="734" spans="2:6" ht="14.25" customHeight="1">
      <c r="B734" s="143"/>
      <c r="C734" s="143"/>
      <c r="D734" s="143"/>
      <c r="E734" s="143"/>
      <c r="F734" s="143"/>
    </row>
    <row r="735" spans="2:6" ht="14.25" customHeight="1">
      <c r="B735" s="143"/>
      <c r="C735" s="143"/>
      <c r="D735" s="143"/>
      <c r="E735" s="143"/>
      <c r="F735" s="143"/>
    </row>
    <row r="736" spans="2:6" ht="14.25" customHeight="1">
      <c r="B736" s="143"/>
      <c r="C736" s="143"/>
      <c r="D736" s="143"/>
      <c r="E736" s="143"/>
      <c r="F736" s="143"/>
    </row>
    <row r="737" spans="2:6" ht="14.25" customHeight="1">
      <c r="B737" s="143"/>
      <c r="C737" s="143"/>
      <c r="D737" s="143"/>
      <c r="E737" s="143"/>
      <c r="F737" s="143"/>
    </row>
    <row r="738" spans="2:6" ht="14.25" customHeight="1">
      <c r="B738" s="143"/>
      <c r="C738" s="143"/>
      <c r="D738" s="143"/>
      <c r="E738" s="143"/>
      <c r="F738" s="143"/>
    </row>
    <row r="739" spans="2:6" ht="14.25" customHeight="1">
      <c r="B739" s="143"/>
      <c r="C739" s="143"/>
      <c r="D739" s="143"/>
      <c r="E739" s="143"/>
      <c r="F739" s="143"/>
    </row>
    <row r="740" spans="2:6" ht="14.25" customHeight="1">
      <c r="B740" s="143"/>
      <c r="C740" s="143"/>
      <c r="D740" s="143"/>
      <c r="E740" s="143"/>
      <c r="F740" s="143"/>
    </row>
    <row r="741" spans="2:6" ht="14.25" customHeight="1">
      <c r="B741" s="143"/>
      <c r="C741" s="143"/>
      <c r="D741" s="143"/>
      <c r="E741" s="143"/>
      <c r="F741" s="143"/>
    </row>
    <row r="742" spans="2:6" ht="14.25" customHeight="1">
      <c r="B742" s="143"/>
      <c r="C742" s="143"/>
      <c r="D742" s="143"/>
      <c r="E742" s="143"/>
      <c r="F742" s="143"/>
    </row>
    <row r="743" spans="2:6" ht="14.25" customHeight="1">
      <c r="B743" s="143"/>
      <c r="C743" s="143"/>
      <c r="D743" s="143"/>
      <c r="E743" s="143"/>
      <c r="F743" s="143"/>
    </row>
    <row r="744" spans="2:6" ht="14.25" customHeight="1">
      <c r="B744" s="143"/>
      <c r="C744" s="143"/>
      <c r="D744" s="143"/>
      <c r="E744" s="143"/>
      <c r="F744" s="143"/>
    </row>
    <row r="745" spans="2:6" ht="14.25" customHeight="1">
      <c r="B745" s="143"/>
      <c r="C745" s="143"/>
      <c r="D745" s="143"/>
      <c r="E745" s="143"/>
      <c r="F745" s="143"/>
    </row>
    <row r="746" spans="2:6" ht="14.25" customHeight="1">
      <c r="B746" s="143"/>
      <c r="C746" s="143"/>
      <c r="D746" s="143"/>
      <c r="E746" s="143"/>
      <c r="F746" s="143"/>
    </row>
    <row r="747" spans="2:6" ht="14.25" customHeight="1">
      <c r="B747" s="143"/>
      <c r="C747" s="143"/>
      <c r="D747" s="143"/>
      <c r="E747" s="143"/>
      <c r="F747" s="143"/>
    </row>
    <row r="748" spans="2:6" ht="14.25" customHeight="1">
      <c r="B748" s="143"/>
      <c r="C748" s="143"/>
      <c r="D748" s="143"/>
      <c r="E748" s="143"/>
      <c r="F748" s="143"/>
    </row>
    <row r="749" spans="2:6" ht="14.25" customHeight="1">
      <c r="B749" s="143"/>
      <c r="C749" s="143"/>
      <c r="D749" s="143"/>
      <c r="E749" s="143"/>
      <c r="F749" s="143"/>
    </row>
    <row r="750" spans="2:6" ht="14.25" customHeight="1">
      <c r="B750" s="143"/>
      <c r="C750" s="143"/>
      <c r="D750" s="143"/>
      <c r="E750" s="143"/>
      <c r="F750" s="143"/>
    </row>
    <row r="751" spans="2:6" ht="14.25" customHeight="1">
      <c r="B751" s="143"/>
      <c r="C751" s="143"/>
      <c r="D751" s="143"/>
      <c r="E751" s="143"/>
      <c r="F751" s="143"/>
    </row>
    <row r="752" spans="2:6" ht="14.25" customHeight="1">
      <c r="B752" s="143"/>
      <c r="C752" s="143"/>
      <c r="D752" s="143"/>
      <c r="E752" s="143"/>
      <c r="F752" s="143"/>
    </row>
    <row r="753" spans="2:6" ht="14.25" customHeight="1">
      <c r="B753" s="143"/>
      <c r="C753" s="143"/>
      <c r="D753" s="143"/>
      <c r="E753" s="143"/>
      <c r="F753" s="143"/>
    </row>
    <row r="754" spans="2:6" ht="14.25" customHeight="1">
      <c r="B754" s="143"/>
      <c r="C754" s="143"/>
      <c r="D754" s="143"/>
      <c r="E754" s="143"/>
      <c r="F754" s="143"/>
    </row>
    <row r="755" spans="2:6" ht="14.25" customHeight="1">
      <c r="B755" s="143"/>
      <c r="C755" s="143"/>
      <c r="D755" s="143"/>
      <c r="E755" s="143"/>
      <c r="F755" s="143"/>
    </row>
    <row r="756" spans="2:6" ht="14.25" customHeight="1">
      <c r="B756" s="143"/>
      <c r="C756" s="143"/>
      <c r="D756" s="143"/>
      <c r="E756" s="143"/>
      <c r="F756" s="143"/>
    </row>
    <row r="757" spans="2:6" ht="14.25" customHeight="1">
      <c r="B757" s="143"/>
      <c r="C757" s="143"/>
      <c r="D757" s="143"/>
      <c r="E757" s="143"/>
      <c r="F757" s="143"/>
    </row>
    <row r="758" spans="2:6" ht="14.25" customHeight="1">
      <c r="B758" s="143"/>
      <c r="C758" s="143"/>
      <c r="D758" s="143"/>
      <c r="E758" s="143"/>
      <c r="F758" s="143"/>
    </row>
    <row r="759" spans="2:6" ht="14.25" customHeight="1">
      <c r="B759" s="143"/>
      <c r="C759" s="143"/>
      <c r="D759" s="143"/>
      <c r="E759" s="143"/>
      <c r="F759" s="143"/>
    </row>
    <row r="760" spans="2:6" ht="14.25" customHeight="1">
      <c r="B760" s="143"/>
      <c r="C760" s="143"/>
      <c r="D760" s="143"/>
      <c r="E760" s="143"/>
      <c r="F760" s="143"/>
    </row>
    <row r="761" spans="2:6" ht="14.25" customHeight="1">
      <c r="B761" s="143"/>
      <c r="C761" s="143"/>
      <c r="D761" s="143"/>
      <c r="E761" s="143"/>
      <c r="F761" s="143"/>
    </row>
    <row r="762" spans="2:6" ht="14.25" customHeight="1">
      <c r="B762" s="143"/>
      <c r="C762" s="143"/>
      <c r="D762" s="143"/>
      <c r="E762" s="143"/>
      <c r="F762" s="143"/>
    </row>
    <row r="763" spans="2:6" ht="14.25" customHeight="1">
      <c r="B763" s="143"/>
      <c r="C763" s="143"/>
      <c r="D763" s="143"/>
      <c r="E763" s="143"/>
      <c r="F763" s="143"/>
    </row>
    <row r="764" spans="2:6" ht="14.25" customHeight="1">
      <c r="B764" s="143"/>
      <c r="C764" s="143"/>
      <c r="D764" s="143"/>
      <c r="E764" s="143"/>
      <c r="F764" s="143"/>
    </row>
    <row r="765" spans="2:6" ht="14.25" customHeight="1">
      <c r="B765" s="143"/>
      <c r="C765" s="143"/>
      <c r="D765" s="143"/>
      <c r="E765" s="143"/>
      <c r="F765" s="143"/>
    </row>
    <row r="766" spans="2:6" ht="14.25" customHeight="1">
      <c r="B766" s="143"/>
      <c r="C766" s="143"/>
      <c r="D766" s="143"/>
      <c r="E766" s="143"/>
      <c r="F766" s="143"/>
    </row>
    <row r="767" spans="2:6" ht="14.25" customHeight="1">
      <c r="B767" s="143"/>
      <c r="C767" s="143"/>
      <c r="D767" s="143"/>
      <c r="E767" s="143"/>
      <c r="F767" s="143"/>
    </row>
    <row r="768" spans="2:6" ht="14.25" customHeight="1">
      <c r="B768" s="143"/>
      <c r="C768" s="143"/>
      <c r="D768" s="143"/>
      <c r="E768" s="143"/>
      <c r="F768" s="143"/>
    </row>
    <row r="769" spans="2:6" ht="14.25" customHeight="1">
      <c r="B769" s="143"/>
      <c r="C769" s="143"/>
      <c r="D769" s="143"/>
      <c r="E769" s="143"/>
      <c r="F769" s="143"/>
    </row>
    <row r="770" spans="2:6" ht="14.25" customHeight="1">
      <c r="B770" s="143"/>
      <c r="C770" s="143"/>
      <c r="D770" s="143"/>
      <c r="E770" s="143"/>
      <c r="F770" s="143"/>
    </row>
    <row r="771" spans="2:6" ht="14.25" customHeight="1">
      <c r="B771" s="143"/>
      <c r="C771" s="143"/>
      <c r="D771" s="143"/>
      <c r="E771" s="143"/>
      <c r="F771" s="143"/>
    </row>
    <row r="772" spans="2:6" ht="14.25" customHeight="1">
      <c r="B772" s="143"/>
      <c r="C772" s="143"/>
      <c r="D772" s="143"/>
      <c r="E772" s="143"/>
      <c r="F772" s="143"/>
    </row>
    <row r="773" spans="2:6" ht="14.25" customHeight="1">
      <c r="B773" s="143"/>
      <c r="C773" s="143"/>
      <c r="D773" s="143"/>
      <c r="E773" s="143"/>
      <c r="F773" s="143"/>
    </row>
    <row r="774" spans="2:6" ht="14.25" customHeight="1">
      <c r="B774" s="143"/>
      <c r="C774" s="143"/>
      <c r="D774" s="143"/>
      <c r="E774" s="143"/>
      <c r="F774" s="143"/>
    </row>
    <row r="775" spans="2:6" ht="14.25" customHeight="1">
      <c r="B775" s="143"/>
      <c r="C775" s="143"/>
      <c r="D775" s="143"/>
      <c r="E775" s="143"/>
      <c r="F775" s="143"/>
    </row>
    <row r="776" spans="2:6" ht="14.25" customHeight="1">
      <c r="B776" s="143"/>
      <c r="C776" s="143"/>
      <c r="D776" s="143"/>
      <c r="E776" s="143"/>
      <c r="F776" s="143"/>
    </row>
    <row r="777" spans="2:6" ht="14.25" customHeight="1">
      <c r="B777" s="143"/>
      <c r="C777" s="143"/>
      <c r="D777" s="143"/>
      <c r="E777" s="143"/>
      <c r="F777" s="143"/>
    </row>
    <row r="778" spans="2:6" ht="14.25" customHeight="1">
      <c r="B778" s="143"/>
      <c r="C778" s="143"/>
      <c r="D778" s="143"/>
      <c r="E778" s="143"/>
      <c r="F778" s="143"/>
    </row>
    <row r="779" spans="2:6" ht="14.25" customHeight="1">
      <c r="B779" s="143"/>
      <c r="C779" s="143"/>
      <c r="D779" s="143"/>
      <c r="E779" s="143"/>
      <c r="F779" s="143"/>
    </row>
    <row r="780" spans="2:6" ht="14.25" customHeight="1">
      <c r="B780" s="143"/>
      <c r="C780" s="143"/>
      <c r="D780" s="143"/>
      <c r="E780" s="143"/>
      <c r="F780" s="143"/>
    </row>
    <row r="781" spans="2:6" ht="14.25" customHeight="1">
      <c r="B781" s="143"/>
      <c r="C781" s="143"/>
      <c r="D781" s="143"/>
      <c r="E781" s="143"/>
      <c r="F781" s="143"/>
    </row>
    <row r="782" spans="2:6" ht="14.25" customHeight="1">
      <c r="B782" s="143"/>
      <c r="C782" s="143"/>
      <c r="D782" s="143"/>
      <c r="E782" s="143"/>
      <c r="F782" s="143"/>
    </row>
    <row r="783" spans="2:6" ht="14.25" customHeight="1">
      <c r="B783" s="143"/>
      <c r="C783" s="143"/>
      <c r="D783" s="143"/>
      <c r="E783" s="143"/>
      <c r="F783" s="143"/>
    </row>
    <row r="784" spans="2:6" ht="14.25" customHeight="1">
      <c r="B784" s="143"/>
      <c r="C784" s="143"/>
      <c r="D784" s="143"/>
      <c r="E784" s="143"/>
      <c r="F784" s="143"/>
    </row>
    <row r="785" spans="2:6" ht="14.25" customHeight="1">
      <c r="B785" s="143"/>
      <c r="C785" s="143"/>
      <c r="D785" s="143"/>
      <c r="E785" s="143"/>
      <c r="F785" s="143"/>
    </row>
    <row r="786" spans="2:6" ht="14.25" customHeight="1">
      <c r="B786" s="143"/>
      <c r="C786" s="143"/>
      <c r="D786" s="143"/>
      <c r="E786" s="143"/>
      <c r="F786" s="143"/>
    </row>
    <row r="787" spans="2:6" ht="14.25" customHeight="1">
      <c r="B787" s="143"/>
      <c r="C787" s="143"/>
      <c r="D787" s="143"/>
      <c r="E787" s="143"/>
      <c r="F787" s="143"/>
    </row>
    <row r="788" spans="2:6" ht="14.25" customHeight="1">
      <c r="B788" s="143"/>
      <c r="C788" s="143"/>
      <c r="D788" s="143"/>
      <c r="E788" s="143"/>
      <c r="F788" s="143"/>
    </row>
    <row r="789" spans="2:6" ht="14.25" customHeight="1">
      <c r="B789" s="143"/>
      <c r="C789" s="143"/>
      <c r="D789" s="143"/>
      <c r="E789" s="143"/>
      <c r="F789" s="143"/>
    </row>
    <row r="790" spans="2:6" ht="14.25" customHeight="1">
      <c r="B790" s="143"/>
      <c r="C790" s="143"/>
      <c r="D790" s="143"/>
      <c r="E790" s="143"/>
      <c r="F790" s="143"/>
    </row>
    <row r="791" spans="2:6" ht="14.25" customHeight="1">
      <c r="B791" s="143"/>
      <c r="C791" s="143"/>
      <c r="D791" s="143"/>
      <c r="E791" s="143"/>
      <c r="F791" s="143"/>
    </row>
    <row r="792" spans="2:6" ht="14.25" customHeight="1">
      <c r="B792" s="143"/>
      <c r="C792" s="143"/>
      <c r="D792" s="143"/>
      <c r="E792" s="143"/>
      <c r="F792" s="143"/>
    </row>
    <row r="793" spans="2:6" ht="14.25" customHeight="1">
      <c r="B793" s="143"/>
      <c r="C793" s="143"/>
      <c r="D793" s="143"/>
      <c r="E793" s="143"/>
      <c r="F793" s="143"/>
    </row>
    <row r="794" spans="2:6" ht="14.25" customHeight="1">
      <c r="B794" s="143"/>
      <c r="C794" s="143"/>
      <c r="D794" s="143"/>
      <c r="E794" s="143"/>
      <c r="F794" s="143"/>
    </row>
    <row r="795" spans="2:6" ht="14.25" customHeight="1">
      <c r="B795" s="143"/>
      <c r="C795" s="143"/>
      <c r="D795" s="143"/>
      <c r="E795" s="143"/>
      <c r="F795" s="143"/>
    </row>
    <row r="796" spans="2:6" ht="14.25" customHeight="1">
      <c r="B796" s="143"/>
      <c r="C796" s="143"/>
      <c r="D796" s="143"/>
      <c r="E796" s="143"/>
      <c r="F796" s="143"/>
    </row>
    <row r="797" spans="2:6" ht="14.25" customHeight="1">
      <c r="B797" s="143"/>
      <c r="C797" s="143"/>
      <c r="D797" s="143"/>
      <c r="E797" s="143"/>
      <c r="F797" s="143"/>
    </row>
    <row r="798" spans="2:6" ht="14.25" customHeight="1">
      <c r="B798" s="143"/>
      <c r="C798" s="143"/>
      <c r="D798" s="143"/>
      <c r="E798" s="143"/>
      <c r="F798" s="143"/>
    </row>
    <row r="799" spans="2:6" ht="14.25" customHeight="1">
      <c r="B799" s="143"/>
      <c r="C799" s="143"/>
      <c r="D799" s="143"/>
      <c r="E799" s="143"/>
      <c r="F799" s="143"/>
    </row>
    <row r="800" spans="2:6" ht="14.25" customHeight="1">
      <c r="B800" s="143"/>
      <c r="C800" s="143"/>
      <c r="D800" s="143"/>
      <c r="E800" s="143"/>
      <c r="F800" s="143"/>
    </row>
    <row r="801" spans="2:6" ht="14.25" customHeight="1">
      <c r="B801" s="143"/>
      <c r="C801" s="143"/>
      <c r="D801" s="143"/>
      <c r="E801" s="143"/>
      <c r="F801" s="143"/>
    </row>
    <row r="802" spans="2:6" ht="14.25" customHeight="1">
      <c r="B802" s="143"/>
      <c r="C802" s="143"/>
      <c r="D802" s="143"/>
      <c r="E802" s="143"/>
      <c r="F802" s="143"/>
    </row>
    <row r="803" spans="2:6" ht="14.25" customHeight="1">
      <c r="B803" s="143"/>
      <c r="C803" s="143"/>
      <c r="D803" s="143"/>
      <c r="E803" s="143"/>
      <c r="F803" s="143"/>
    </row>
    <row r="804" spans="2:6" ht="14.25" customHeight="1">
      <c r="B804" s="143"/>
      <c r="C804" s="143"/>
      <c r="D804" s="143"/>
      <c r="E804" s="143"/>
      <c r="F804" s="143"/>
    </row>
    <row r="805" spans="2:6" ht="14.25" customHeight="1">
      <c r="B805" s="143"/>
      <c r="C805" s="143"/>
      <c r="D805" s="143"/>
      <c r="E805" s="143"/>
      <c r="F805" s="143"/>
    </row>
    <row r="806" spans="2:6" ht="14.25" customHeight="1">
      <c r="B806" s="143"/>
      <c r="C806" s="143"/>
      <c r="D806" s="143"/>
      <c r="E806" s="143"/>
      <c r="F806" s="143"/>
    </row>
    <row r="807" spans="2:6" ht="14.25" customHeight="1">
      <c r="B807" s="143"/>
      <c r="C807" s="143"/>
      <c r="D807" s="143"/>
      <c r="E807" s="143"/>
      <c r="F807" s="143"/>
    </row>
    <row r="808" spans="2:6" ht="14.25" customHeight="1">
      <c r="B808" s="143"/>
      <c r="C808" s="143"/>
      <c r="D808" s="143"/>
      <c r="E808" s="143"/>
      <c r="F808" s="143"/>
    </row>
    <row r="809" spans="2:6" ht="14.25" customHeight="1">
      <c r="B809" s="143"/>
      <c r="C809" s="143"/>
      <c r="D809" s="143"/>
      <c r="E809" s="143"/>
      <c r="F809" s="143"/>
    </row>
    <row r="810" spans="2:6" ht="14.25" customHeight="1">
      <c r="B810" s="143"/>
      <c r="C810" s="143"/>
      <c r="D810" s="143"/>
      <c r="E810" s="143"/>
      <c r="F810" s="143"/>
    </row>
    <row r="811" spans="2:6" ht="14.25" customHeight="1">
      <c r="B811" s="143"/>
      <c r="C811" s="143"/>
      <c r="D811" s="143"/>
      <c r="E811" s="143"/>
      <c r="F811" s="143"/>
    </row>
    <row r="812" spans="2:6" ht="14.25" customHeight="1">
      <c r="B812" s="143"/>
      <c r="C812" s="143"/>
      <c r="D812" s="143"/>
      <c r="E812" s="143"/>
      <c r="F812" s="143"/>
    </row>
    <row r="813" spans="2:6" ht="14.25" customHeight="1">
      <c r="B813" s="143"/>
      <c r="C813" s="143"/>
      <c r="D813" s="143"/>
      <c r="E813" s="143"/>
      <c r="F813" s="143"/>
    </row>
    <row r="814" spans="2:6" ht="14.25" customHeight="1">
      <c r="B814" s="143"/>
      <c r="C814" s="143"/>
      <c r="D814" s="143"/>
      <c r="E814" s="143"/>
      <c r="F814" s="143"/>
    </row>
    <row r="815" spans="2:6" ht="14.25" customHeight="1">
      <c r="B815" s="143"/>
      <c r="C815" s="143"/>
      <c r="D815" s="143"/>
      <c r="E815" s="143"/>
      <c r="F815" s="143"/>
    </row>
    <row r="816" spans="2:6" ht="14.25" customHeight="1">
      <c r="B816" s="143"/>
      <c r="C816" s="143"/>
      <c r="D816" s="143"/>
      <c r="E816" s="143"/>
      <c r="F816" s="143"/>
    </row>
    <row r="817" spans="2:6" ht="14.25" customHeight="1">
      <c r="B817" s="143"/>
      <c r="C817" s="143"/>
      <c r="D817" s="143"/>
      <c r="E817" s="143"/>
      <c r="F817" s="143"/>
    </row>
    <row r="818" spans="2:6" ht="14.25" customHeight="1">
      <c r="B818" s="143"/>
      <c r="C818" s="143"/>
      <c r="D818" s="143"/>
      <c r="E818" s="143"/>
      <c r="F818" s="143"/>
    </row>
    <row r="819" spans="2:6" ht="14.25" customHeight="1">
      <c r="B819" s="143"/>
      <c r="C819" s="143"/>
      <c r="D819" s="143"/>
      <c r="E819" s="143"/>
      <c r="F819" s="143"/>
    </row>
    <row r="820" spans="2:6" ht="14.25" customHeight="1">
      <c r="B820" s="143"/>
      <c r="C820" s="143"/>
      <c r="D820" s="143"/>
      <c r="E820" s="143"/>
      <c r="F820" s="143"/>
    </row>
    <row r="821" spans="2:6" ht="14.25" customHeight="1">
      <c r="B821" s="143"/>
      <c r="C821" s="143"/>
      <c r="D821" s="143"/>
      <c r="E821" s="143"/>
      <c r="F821" s="143"/>
    </row>
    <row r="822" spans="2:6" ht="14.25" customHeight="1">
      <c r="B822" s="143"/>
      <c r="C822" s="143"/>
      <c r="D822" s="143"/>
      <c r="E822" s="143"/>
      <c r="F822" s="143"/>
    </row>
    <row r="823" spans="2:6" ht="14.25" customHeight="1">
      <c r="B823" s="143"/>
      <c r="C823" s="143"/>
      <c r="D823" s="143"/>
      <c r="E823" s="143"/>
      <c r="F823" s="143"/>
    </row>
    <row r="824" spans="2:6" ht="14.25" customHeight="1">
      <c r="B824" s="143"/>
      <c r="C824" s="143"/>
      <c r="D824" s="143"/>
      <c r="E824" s="143"/>
      <c r="F824" s="143"/>
    </row>
    <row r="825" spans="2:6" ht="14.25" customHeight="1">
      <c r="B825" s="143"/>
      <c r="C825" s="143"/>
      <c r="D825" s="143"/>
      <c r="E825" s="143"/>
      <c r="F825" s="143"/>
    </row>
    <row r="826" spans="2:6" ht="14.25" customHeight="1">
      <c r="B826" s="143"/>
      <c r="C826" s="143"/>
      <c r="D826" s="143"/>
      <c r="E826" s="143"/>
      <c r="F826" s="143"/>
    </row>
    <row r="827" spans="2:6" ht="14.25" customHeight="1">
      <c r="B827" s="143"/>
      <c r="C827" s="143"/>
      <c r="D827" s="143"/>
      <c r="E827" s="143"/>
      <c r="F827" s="143"/>
    </row>
    <row r="828" spans="2:6" ht="14.25" customHeight="1">
      <c r="B828" s="143"/>
      <c r="C828" s="143"/>
      <c r="D828" s="143"/>
      <c r="E828" s="143"/>
      <c r="F828" s="143"/>
    </row>
    <row r="829" spans="2:6" ht="14.25" customHeight="1">
      <c r="B829" s="143"/>
      <c r="C829" s="143"/>
      <c r="D829" s="143"/>
      <c r="E829" s="143"/>
      <c r="F829" s="143"/>
    </row>
    <row r="830" spans="2:6" ht="14.25" customHeight="1">
      <c r="B830" s="143"/>
      <c r="C830" s="143"/>
      <c r="D830" s="143"/>
      <c r="E830" s="143"/>
      <c r="F830" s="143"/>
    </row>
    <row r="831" spans="2:6" ht="14.25" customHeight="1">
      <c r="B831" s="143"/>
      <c r="C831" s="143"/>
      <c r="D831" s="143"/>
      <c r="E831" s="143"/>
      <c r="F831" s="143"/>
    </row>
    <row r="832" spans="2:6" ht="14.25" customHeight="1">
      <c r="B832" s="143"/>
      <c r="C832" s="143"/>
      <c r="D832" s="143"/>
      <c r="E832" s="143"/>
      <c r="F832" s="143"/>
    </row>
    <row r="833" spans="2:6" ht="14.25" customHeight="1">
      <c r="B833" s="143"/>
      <c r="C833" s="143"/>
      <c r="D833" s="143"/>
      <c r="E833" s="143"/>
      <c r="F833" s="143"/>
    </row>
    <row r="834" spans="2:6" ht="14.25" customHeight="1">
      <c r="B834" s="143"/>
      <c r="C834" s="143"/>
      <c r="D834" s="143"/>
      <c r="E834" s="143"/>
      <c r="F834" s="143"/>
    </row>
    <row r="835" spans="2:6" ht="14.25" customHeight="1">
      <c r="B835" s="143"/>
      <c r="C835" s="143"/>
      <c r="D835" s="143"/>
      <c r="E835" s="143"/>
      <c r="F835" s="143"/>
    </row>
    <row r="836" spans="2:6" ht="14.25" customHeight="1">
      <c r="B836" s="143"/>
      <c r="C836" s="143"/>
      <c r="D836" s="143"/>
      <c r="E836" s="143"/>
      <c r="F836" s="143"/>
    </row>
    <row r="837" spans="2:6" ht="14.25" customHeight="1">
      <c r="B837" s="143"/>
      <c r="C837" s="143"/>
      <c r="D837" s="143"/>
      <c r="E837" s="143"/>
      <c r="F837" s="143"/>
    </row>
    <row r="838" spans="2:6" ht="14.25" customHeight="1">
      <c r="B838" s="143"/>
      <c r="C838" s="143"/>
      <c r="D838" s="143"/>
      <c r="E838" s="143"/>
      <c r="F838" s="143"/>
    </row>
    <row r="839" spans="2:6" ht="14.25" customHeight="1">
      <c r="B839" s="143"/>
      <c r="C839" s="143"/>
      <c r="D839" s="143"/>
      <c r="E839" s="143"/>
      <c r="F839" s="143"/>
    </row>
    <row r="840" spans="2:6" ht="14.25" customHeight="1">
      <c r="B840" s="143"/>
      <c r="C840" s="143"/>
      <c r="D840" s="143"/>
      <c r="E840" s="143"/>
      <c r="F840" s="143"/>
    </row>
    <row r="841" spans="2:6" ht="14.25" customHeight="1">
      <c r="B841" s="143"/>
      <c r="C841" s="143"/>
      <c r="D841" s="143"/>
      <c r="E841" s="143"/>
      <c r="F841" s="143"/>
    </row>
    <row r="842" spans="2:6" ht="14.25" customHeight="1">
      <c r="B842" s="143"/>
      <c r="C842" s="143"/>
      <c r="D842" s="143"/>
      <c r="E842" s="143"/>
      <c r="F842" s="143"/>
    </row>
    <row r="843" spans="2:6" ht="14.25" customHeight="1">
      <c r="B843" s="143"/>
      <c r="C843" s="143"/>
      <c r="D843" s="143"/>
      <c r="E843" s="143"/>
      <c r="F843" s="143"/>
    </row>
    <row r="844" spans="2:6" ht="14.25" customHeight="1">
      <c r="B844" s="143"/>
      <c r="C844" s="143"/>
      <c r="D844" s="143"/>
      <c r="E844" s="143"/>
      <c r="F844" s="143"/>
    </row>
    <row r="845" spans="2:6" ht="14.25" customHeight="1">
      <c r="B845" s="143"/>
      <c r="C845" s="143"/>
      <c r="D845" s="143"/>
      <c r="E845" s="143"/>
      <c r="F845" s="143"/>
    </row>
    <row r="846" spans="2:6" ht="14.25" customHeight="1">
      <c r="B846" s="143"/>
      <c r="C846" s="143"/>
      <c r="D846" s="143"/>
      <c r="E846" s="143"/>
      <c r="F846" s="143"/>
    </row>
    <row r="847" spans="2:6" ht="14.25" customHeight="1">
      <c r="B847" s="143"/>
      <c r="C847" s="143"/>
      <c r="D847" s="143"/>
      <c r="E847" s="143"/>
      <c r="F847" s="143"/>
    </row>
    <row r="848" spans="2:6" ht="14.25" customHeight="1">
      <c r="B848" s="143"/>
      <c r="C848" s="143"/>
      <c r="D848" s="143"/>
      <c r="E848" s="143"/>
      <c r="F848" s="143"/>
    </row>
    <row r="849" spans="2:6" ht="14.25" customHeight="1">
      <c r="B849" s="143"/>
      <c r="C849" s="143"/>
      <c r="D849" s="143"/>
      <c r="E849" s="143"/>
      <c r="F849" s="143"/>
    </row>
    <row r="850" spans="2:6" ht="14.25" customHeight="1">
      <c r="B850" s="143"/>
      <c r="C850" s="143"/>
      <c r="D850" s="143"/>
      <c r="E850" s="143"/>
      <c r="F850" s="143"/>
    </row>
    <row r="851" spans="2:6" ht="14.25" customHeight="1">
      <c r="B851" s="143"/>
      <c r="C851" s="143"/>
      <c r="D851" s="143"/>
      <c r="E851" s="143"/>
      <c r="F851" s="143"/>
    </row>
    <row r="852" spans="2:6" ht="14.25" customHeight="1">
      <c r="B852" s="143"/>
      <c r="C852" s="143"/>
      <c r="D852" s="143"/>
      <c r="E852" s="143"/>
      <c r="F852" s="143"/>
    </row>
    <row r="853" spans="2:6" ht="14.25" customHeight="1">
      <c r="B853" s="143"/>
      <c r="C853" s="143"/>
      <c r="D853" s="143"/>
      <c r="E853" s="143"/>
      <c r="F853" s="143"/>
    </row>
    <row r="854" spans="2:6" ht="14.25" customHeight="1">
      <c r="B854" s="143"/>
      <c r="C854" s="143"/>
      <c r="D854" s="143"/>
      <c r="E854" s="143"/>
      <c r="F854" s="143"/>
    </row>
    <row r="855" spans="2:6" ht="14.25" customHeight="1">
      <c r="B855" s="143"/>
      <c r="C855" s="143"/>
      <c r="D855" s="143"/>
      <c r="E855" s="143"/>
      <c r="F855" s="143"/>
    </row>
    <row r="856" spans="2:6" ht="14.25" customHeight="1">
      <c r="B856" s="143"/>
      <c r="C856" s="143"/>
      <c r="D856" s="143"/>
      <c r="E856" s="143"/>
      <c r="F856" s="143"/>
    </row>
    <row r="857" spans="2:6" ht="14.25" customHeight="1">
      <c r="B857" s="143"/>
      <c r="C857" s="143"/>
      <c r="D857" s="143"/>
      <c r="E857" s="143"/>
      <c r="F857" s="143"/>
    </row>
    <row r="858" spans="2:6" ht="14.25" customHeight="1">
      <c r="B858" s="143"/>
      <c r="C858" s="143"/>
      <c r="D858" s="143"/>
      <c r="E858" s="143"/>
      <c r="F858" s="143"/>
    </row>
    <row r="859" spans="2:6" ht="14.25" customHeight="1">
      <c r="B859" s="143"/>
      <c r="C859" s="143"/>
      <c r="D859" s="143"/>
      <c r="E859" s="143"/>
      <c r="F859" s="143"/>
    </row>
    <row r="860" spans="2:6" ht="14.25" customHeight="1">
      <c r="B860" s="143"/>
      <c r="C860" s="143"/>
      <c r="D860" s="143"/>
      <c r="E860" s="143"/>
      <c r="F860" s="143"/>
    </row>
    <row r="861" spans="2:6" ht="14.25" customHeight="1">
      <c r="B861" s="143"/>
      <c r="C861" s="143"/>
      <c r="D861" s="143"/>
      <c r="E861" s="143"/>
      <c r="F861" s="143"/>
    </row>
    <row r="862" spans="2:6" ht="14.25" customHeight="1">
      <c r="B862" s="143"/>
      <c r="C862" s="143"/>
      <c r="D862" s="143"/>
      <c r="E862" s="143"/>
      <c r="F862" s="143"/>
    </row>
    <row r="863" spans="2:6" ht="14.25" customHeight="1">
      <c r="B863" s="143"/>
      <c r="C863" s="143"/>
      <c r="D863" s="143"/>
      <c r="E863" s="143"/>
      <c r="F863" s="143"/>
    </row>
    <row r="864" spans="2:6" ht="14.25" customHeight="1">
      <c r="B864" s="143"/>
      <c r="C864" s="143"/>
      <c r="D864" s="143"/>
      <c r="E864" s="143"/>
      <c r="F864" s="143"/>
    </row>
    <row r="865" spans="2:6" ht="14.25" customHeight="1">
      <c r="B865" s="143"/>
      <c r="C865" s="143"/>
      <c r="D865" s="143"/>
      <c r="E865" s="143"/>
      <c r="F865" s="143"/>
    </row>
    <row r="866" spans="2:6" ht="14.25" customHeight="1">
      <c r="B866" s="143"/>
      <c r="C866" s="143"/>
      <c r="D866" s="143"/>
      <c r="E866" s="143"/>
      <c r="F866" s="143"/>
    </row>
    <row r="867" spans="2:6" ht="14.25" customHeight="1">
      <c r="B867" s="143"/>
      <c r="C867" s="143"/>
      <c r="D867" s="143"/>
      <c r="E867" s="143"/>
      <c r="F867" s="143"/>
    </row>
    <row r="868" spans="2:6" ht="14.25" customHeight="1">
      <c r="B868" s="143"/>
      <c r="C868" s="143"/>
      <c r="D868" s="143"/>
      <c r="E868" s="143"/>
      <c r="F868" s="143"/>
    </row>
    <row r="869" spans="2:6" ht="14.25" customHeight="1">
      <c r="B869" s="143"/>
      <c r="C869" s="143"/>
      <c r="D869" s="143"/>
      <c r="E869" s="143"/>
      <c r="F869" s="143"/>
    </row>
    <row r="870" spans="2:6" ht="14.25" customHeight="1">
      <c r="B870" s="143"/>
      <c r="C870" s="143"/>
      <c r="D870" s="143"/>
      <c r="E870" s="143"/>
      <c r="F870" s="143"/>
    </row>
    <row r="871" spans="2:6" ht="14.25" customHeight="1">
      <c r="B871" s="143"/>
      <c r="C871" s="143"/>
      <c r="D871" s="143"/>
      <c r="E871" s="143"/>
      <c r="F871" s="143"/>
    </row>
    <row r="872" spans="2:6" ht="14.25" customHeight="1">
      <c r="B872" s="143"/>
      <c r="C872" s="143"/>
      <c r="D872" s="143"/>
      <c r="E872" s="143"/>
      <c r="F872" s="143"/>
    </row>
    <row r="873" spans="2:6" ht="14.25" customHeight="1">
      <c r="B873" s="143"/>
      <c r="C873" s="143"/>
      <c r="D873" s="143"/>
      <c r="E873" s="143"/>
      <c r="F873" s="143"/>
    </row>
    <row r="874" spans="2:6" ht="14.25" customHeight="1">
      <c r="B874" s="143"/>
      <c r="C874" s="143"/>
      <c r="D874" s="143"/>
      <c r="E874" s="143"/>
      <c r="F874" s="143"/>
    </row>
    <row r="875" spans="2:6" ht="14.25" customHeight="1">
      <c r="B875" s="143"/>
      <c r="C875" s="143"/>
      <c r="D875" s="143"/>
      <c r="E875" s="143"/>
      <c r="F875" s="143"/>
    </row>
    <row r="876" spans="2:6" ht="14.25" customHeight="1">
      <c r="B876" s="143"/>
      <c r="C876" s="143"/>
      <c r="D876" s="143"/>
      <c r="E876" s="143"/>
      <c r="F876" s="143"/>
    </row>
    <row r="877" spans="2:6" ht="14.25" customHeight="1">
      <c r="B877" s="143"/>
      <c r="C877" s="143"/>
      <c r="D877" s="143"/>
      <c r="E877" s="143"/>
      <c r="F877" s="143"/>
    </row>
    <row r="878" spans="2:6" ht="14.25" customHeight="1">
      <c r="B878" s="143"/>
      <c r="C878" s="143"/>
      <c r="D878" s="143"/>
      <c r="E878" s="143"/>
      <c r="F878" s="143"/>
    </row>
    <row r="879" spans="2:6" ht="14.25" customHeight="1">
      <c r="B879" s="143"/>
      <c r="C879" s="143"/>
      <c r="D879" s="143"/>
      <c r="E879" s="143"/>
      <c r="F879" s="143"/>
    </row>
    <row r="880" spans="2:6" ht="14.25" customHeight="1">
      <c r="B880" s="143"/>
      <c r="C880" s="143"/>
      <c r="D880" s="143"/>
      <c r="E880" s="143"/>
      <c r="F880" s="143"/>
    </row>
    <row r="881" spans="2:6" ht="14.25" customHeight="1">
      <c r="B881" s="143"/>
      <c r="C881" s="143"/>
      <c r="D881" s="143"/>
      <c r="E881" s="143"/>
      <c r="F881" s="143"/>
    </row>
    <row r="882" spans="2:6" ht="14.25" customHeight="1">
      <c r="B882" s="143"/>
      <c r="C882" s="143"/>
      <c r="D882" s="143"/>
      <c r="E882" s="143"/>
      <c r="F882" s="143"/>
    </row>
    <row r="883" spans="2:6" ht="14.25" customHeight="1">
      <c r="B883" s="143"/>
      <c r="C883" s="143"/>
      <c r="D883" s="143"/>
      <c r="E883" s="143"/>
      <c r="F883" s="143"/>
    </row>
    <row r="884" spans="2:6" ht="14.25" customHeight="1">
      <c r="B884" s="143"/>
      <c r="C884" s="143"/>
      <c r="D884" s="143"/>
      <c r="E884" s="143"/>
      <c r="F884" s="143"/>
    </row>
    <row r="885" spans="2:6" ht="14.25" customHeight="1">
      <c r="B885" s="143"/>
      <c r="C885" s="143"/>
      <c r="D885" s="143"/>
      <c r="E885" s="143"/>
      <c r="F885" s="143"/>
    </row>
    <row r="886" spans="2:6" ht="14.25" customHeight="1">
      <c r="B886" s="143"/>
      <c r="C886" s="143"/>
      <c r="D886" s="143"/>
      <c r="E886" s="143"/>
      <c r="F886" s="143"/>
    </row>
    <row r="887" spans="2:6" ht="14.25" customHeight="1">
      <c r="B887" s="143"/>
      <c r="C887" s="143"/>
      <c r="D887" s="143"/>
      <c r="E887" s="143"/>
      <c r="F887" s="143"/>
    </row>
    <row r="888" spans="2:6" ht="14.25" customHeight="1">
      <c r="B888" s="143"/>
      <c r="C888" s="143"/>
      <c r="D888" s="143"/>
      <c r="E888" s="143"/>
      <c r="F888" s="143"/>
    </row>
    <row r="889" spans="2:6" ht="14.25" customHeight="1">
      <c r="B889" s="143"/>
      <c r="C889" s="143"/>
      <c r="D889" s="143"/>
      <c r="E889" s="143"/>
      <c r="F889" s="143"/>
    </row>
    <row r="890" spans="2:6" ht="14.25" customHeight="1">
      <c r="B890" s="143"/>
      <c r="C890" s="143"/>
      <c r="D890" s="143"/>
      <c r="E890" s="143"/>
      <c r="F890" s="143"/>
    </row>
    <row r="891" spans="2:6" ht="14.25" customHeight="1">
      <c r="B891" s="143"/>
      <c r="C891" s="143"/>
      <c r="D891" s="143"/>
      <c r="E891" s="143"/>
      <c r="F891" s="143"/>
    </row>
    <row r="892" spans="2:6" ht="14.25" customHeight="1">
      <c r="B892" s="143"/>
      <c r="C892" s="143"/>
      <c r="D892" s="143"/>
      <c r="E892" s="143"/>
      <c r="F892" s="143"/>
    </row>
    <row r="893" spans="2:6" ht="14.25" customHeight="1">
      <c r="B893" s="143"/>
      <c r="C893" s="143"/>
      <c r="D893" s="143"/>
      <c r="E893" s="143"/>
      <c r="F893" s="143"/>
    </row>
    <row r="894" spans="2:6" ht="14.25" customHeight="1">
      <c r="B894" s="143"/>
      <c r="C894" s="143"/>
      <c r="D894" s="143"/>
      <c r="E894" s="143"/>
      <c r="F894" s="143"/>
    </row>
    <row r="895" spans="2:6" ht="14.25" customHeight="1">
      <c r="B895" s="143"/>
      <c r="C895" s="143"/>
      <c r="D895" s="143"/>
      <c r="E895" s="143"/>
      <c r="F895" s="143"/>
    </row>
    <row r="896" spans="2:6" ht="14.25" customHeight="1">
      <c r="B896" s="143"/>
      <c r="C896" s="143"/>
      <c r="D896" s="143"/>
      <c r="E896" s="143"/>
      <c r="F896" s="143"/>
    </row>
    <row r="897" spans="2:6" ht="14.25" customHeight="1">
      <c r="B897" s="143"/>
      <c r="C897" s="143"/>
      <c r="D897" s="143"/>
      <c r="E897" s="143"/>
      <c r="F897" s="143"/>
    </row>
    <row r="898" spans="2:6" ht="14.25" customHeight="1">
      <c r="B898" s="143"/>
      <c r="C898" s="143"/>
      <c r="D898" s="143"/>
      <c r="E898" s="143"/>
      <c r="F898" s="143"/>
    </row>
    <row r="899" spans="2:6" ht="14.25" customHeight="1">
      <c r="B899" s="143"/>
      <c r="C899" s="143"/>
      <c r="D899" s="143"/>
      <c r="E899" s="143"/>
      <c r="F899" s="143"/>
    </row>
    <row r="900" spans="2:6" ht="14.25" customHeight="1">
      <c r="B900" s="143"/>
      <c r="C900" s="143"/>
      <c r="D900" s="143"/>
      <c r="E900" s="143"/>
      <c r="F900" s="143"/>
    </row>
    <row r="901" spans="2:6" ht="14.25" customHeight="1">
      <c r="B901" s="143"/>
      <c r="C901" s="143"/>
      <c r="D901" s="143"/>
      <c r="E901" s="143"/>
      <c r="F901" s="143"/>
    </row>
    <row r="902" spans="2:6" ht="14.25" customHeight="1">
      <c r="B902" s="143"/>
      <c r="C902" s="143"/>
      <c r="D902" s="143"/>
      <c r="E902" s="143"/>
      <c r="F902" s="143"/>
    </row>
    <row r="903" spans="2:6" ht="14.25" customHeight="1">
      <c r="B903" s="143"/>
      <c r="C903" s="143"/>
      <c r="D903" s="143"/>
      <c r="E903" s="143"/>
      <c r="F903" s="143"/>
    </row>
    <row r="904" spans="2:6" ht="14.25" customHeight="1">
      <c r="B904" s="143"/>
      <c r="C904" s="143"/>
      <c r="D904" s="143"/>
      <c r="E904" s="143"/>
      <c r="F904" s="143"/>
    </row>
    <row r="905" spans="2:6" ht="14.25" customHeight="1">
      <c r="B905" s="143"/>
      <c r="C905" s="143"/>
      <c r="D905" s="143"/>
      <c r="E905" s="143"/>
      <c r="F905" s="143"/>
    </row>
    <row r="906" spans="2:6" ht="14.25" customHeight="1">
      <c r="B906" s="143"/>
      <c r="C906" s="143"/>
      <c r="D906" s="143"/>
      <c r="E906" s="143"/>
      <c r="F906" s="143"/>
    </row>
    <row r="907" spans="2:6" ht="14.25" customHeight="1">
      <c r="B907" s="143"/>
      <c r="C907" s="143"/>
      <c r="D907" s="143"/>
      <c r="E907" s="143"/>
      <c r="F907" s="143"/>
    </row>
    <row r="908" spans="2:6" ht="14.25" customHeight="1">
      <c r="B908" s="143"/>
      <c r="C908" s="143"/>
      <c r="D908" s="143"/>
      <c r="E908" s="143"/>
      <c r="F908" s="143"/>
    </row>
    <row r="909" spans="2:6" ht="14.25" customHeight="1">
      <c r="B909" s="143"/>
      <c r="C909" s="143"/>
      <c r="D909" s="143"/>
      <c r="E909" s="143"/>
      <c r="F909" s="143"/>
    </row>
    <row r="910" spans="2:6" ht="14.25" customHeight="1">
      <c r="B910" s="143"/>
      <c r="C910" s="143"/>
      <c r="D910" s="143"/>
      <c r="E910" s="143"/>
      <c r="F910" s="143"/>
    </row>
    <row r="911" spans="2:6" ht="14.25" customHeight="1">
      <c r="B911" s="143"/>
      <c r="C911" s="143"/>
      <c r="D911" s="143"/>
      <c r="E911" s="143"/>
      <c r="F911" s="143"/>
    </row>
    <row r="912" spans="2:6" ht="14.25" customHeight="1">
      <c r="B912" s="143"/>
      <c r="C912" s="143"/>
      <c r="D912" s="143"/>
      <c r="E912" s="143"/>
      <c r="F912" s="143"/>
    </row>
    <row r="913" spans="2:6" ht="15" customHeight="1">
      <c r="B913" s="143"/>
      <c r="C913" s="144"/>
      <c r="D913" s="144"/>
      <c r="E913" s="143"/>
      <c r="F913" s="144"/>
    </row>
    <row r="914" spans="2:6" ht="15" customHeight="1">
      <c r="B914" s="143"/>
      <c r="C914" s="144"/>
      <c r="D914" s="144"/>
      <c r="E914" s="143"/>
      <c r="F914" s="144"/>
    </row>
    <row r="915" spans="2:6" ht="15" customHeight="1">
      <c r="B915" s="143"/>
      <c r="C915" s="144"/>
      <c r="D915" s="144"/>
      <c r="E915" s="143"/>
      <c r="F915" s="144"/>
    </row>
    <row r="916" spans="2:6" ht="15" customHeight="1">
      <c r="B916" s="143"/>
      <c r="C916" s="144"/>
      <c r="D916" s="144"/>
      <c r="E916" s="143"/>
      <c r="F916" s="144"/>
    </row>
    <row r="917" spans="2:6" ht="15" customHeight="1">
      <c r="B917" s="143"/>
      <c r="C917" s="144"/>
      <c r="D917" s="144"/>
      <c r="E917" s="143"/>
      <c r="F917" s="144"/>
    </row>
    <row r="918" spans="2:6" ht="15" customHeight="1">
      <c r="B918" s="143"/>
      <c r="C918" s="144"/>
      <c r="D918" s="144"/>
      <c r="E918" s="143"/>
      <c r="F918" s="144"/>
    </row>
    <row r="919" spans="2:6" ht="15" customHeight="1">
      <c r="B919" s="143"/>
      <c r="C919" s="144"/>
      <c r="D919" s="144"/>
      <c r="E919" s="143"/>
      <c r="F919" s="144"/>
    </row>
    <row r="920" spans="2:6" ht="15" customHeight="1">
      <c r="B920" s="143"/>
      <c r="C920" s="144"/>
      <c r="D920" s="144"/>
      <c r="E920" s="143"/>
      <c r="F920" s="144"/>
    </row>
    <row r="921" spans="2:6" ht="15" customHeight="1">
      <c r="B921" s="143"/>
      <c r="C921" s="144"/>
      <c r="D921" s="144"/>
      <c r="E921" s="143"/>
      <c r="F921" s="144"/>
    </row>
    <row r="922" spans="2:6" ht="15" customHeight="1">
      <c r="B922" s="143"/>
      <c r="C922" s="144"/>
      <c r="D922" s="144"/>
      <c r="E922" s="143"/>
      <c r="F922" s="144"/>
    </row>
    <row r="923" spans="2:6" ht="15" customHeight="1">
      <c r="B923" s="143"/>
      <c r="C923" s="144"/>
      <c r="D923" s="144"/>
      <c r="E923" s="143"/>
      <c r="F923" s="144"/>
    </row>
    <row r="924" spans="2:6" ht="15" customHeight="1">
      <c r="B924" s="143"/>
      <c r="C924" s="144"/>
      <c r="D924" s="144"/>
      <c r="E924" s="143"/>
      <c r="F924" s="144"/>
    </row>
    <row r="925" spans="2:6" ht="15" customHeight="1">
      <c r="B925" s="143"/>
      <c r="C925" s="144"/>
      <c r="D925" s="144"/>
      <c r="E925" s="143"/>
      <c r="F925" s="144"/>
    </row>
    <row r="926" spans="2:6" ht="15" customHeight="1">
      <c r="B926" s="143"/>
      <c r="C926" s="144"/>
      <c r="D926" s="144"/>
      <c r="E926" s="143"/>
      <c r="F926" s="144"/>
    </row>
    <row r="927" spans="2:6" ht="15" customHeight="1">
      <c r="B927" s="143"/>
      <c r="C927" s="144"/>
      <c r="D927" s="144"/>
      <c r="E927" s="143"/>
      <c r="F927" s="144"/>
    </row>
    <row r="928" spans="2:6" ht="15" customHeight="1">
      <c r="B928" s="143"/>
      <c r="C928" s="144"/>
      <c r="D928" s="144"/>
      <c r="E928" s="143"/>
      <c r="F928" s="144"/>
    </row>
    <row r="929" spans="2:6" ht="15" customHeight="1">
      <c r="B929" s="143"/>
      <c r="C929" s="144"/>
      <c r="D929" s="144"/>
      <c r="E929" s="143"/>
      <c r="F929" s="144"/>
    </row>
    <row r="930" spans="2:6" ht="15" customHeight="1">
      <c r="B930" s="143"/>
      <c r="C930" s="144"/>
      <c r="D930" s="144"/>
      <c r="E930" s="143"/>
      <c r="F930" s="144"/>
    </row>
    <row r="931" spans="2:6" ht="15" customHeight="1">
      <c r="B931" s="143"/>
      <c r="C931" s="144"/>
      <c r="D931" s="144"/>
      <c r="E931" s="143"/>
      <c r="F931" s="144"/>
    </row>
    <row r="932" spans="2:6" ht="15" customHeight="1">
      <c r="B932" s="143"/>
      <c r="C932" s="144"/>
      <c r="D932" s="144"/>
      <c r="E932" s="143"/>
      <c r="F932" s="144"/>
    </row>
    <row r="933" spans="2:6" ht="15" customHeight="1">
      <c r="B933" s="143"/>
      <c r="C933" s="144"/>
      <c r="D933" s="144"/>
      <c r="E933" s="143"/>
      <c r="F933" s="144"/>
    </row>
    <row r="934" spans="2:6" ht="15" customHeight="1">
      <c r="B934" s="143"/>
      <c r="C934" s="144"/>
      <c r="D934" s="144"/>
      <c r="E934" s="143"/>
      <c r="F934" s="144"/>
    </row>
    <row r="935" spans="2:6" ht="15" customHeight="1">
      <c r="B935" s="143"/>
      <c r="C935" s="144"/>
      <c r="D935" s="144"/>
      <c r="E935" s="143"/>
      <c r="F935" s="144"/>
    </row>
    <row r="936" spans="2:6" ht="15" customHeight="1">
      <c r="B936" s="143"/>
      <c r="C936" s="144"/>
      <c r="D936" s="144"/>
      <c r="E936" s="143"/>
      <c r="F936" s="144"/>
    </row>
    <row r="937" spans="2:6" ht="15" customHeight="1">
      <c r="B937" s="143"/>
      <c r="C937" s="144"/>
      <c r="D937" s="144"/>
      <c r="E937" s="143"/>
      <c r="F937" s="144"/>
    </row>
    <row r="938" spans="2:6" ht="15" customHeight="1">
      <c r="B938" s="143"/>
      <c r="C938" s="144"/>
      <c r="D938" s="144"/>
      <c r="E938" s="143"/>
      <c r="F938" s="144"/>
    </row>
    <row r="939" spans="2:6" ht="15" customHeight="1">
      <c r="B939" s="143"/>
      <c r="C939" s="144"/>
      <c r="D939" s="144"/>
      <c r="E939" s="143"/>
      <c r="F939" s="144"/>
    </row>
    <row r="940" spans="2:6" ht="15" customHeight="1">
      <c r="B940" s="143"/>
      <c r="C940" s="144"/>
      <c r="D940" s="144"/>
      <c r="E940" s="143"/>
      <c r="F940" s="144"/>
    </row>
    <row r="941" spans="2:6" ht="15" customHeight="1">
      <c r="B941" s="143"/>
      <c r="C941" s="144"/>
      <c r="D941" s="144"/>
      <c r="E941" s="143"/>
      <c r="F941" s="144"/>
    </row>
    <row r="942" spans="2:6" ht="15" customHeight="1">
      <c r="B942" s="143"/>
      <c r="C942" s="144"/>
      <c r="D942" s="144"/>
      <c r="E942" s="143"/>
      <c r="F942" s="144"/>
    </row>
    <row r="943" spans="2:6" ht="15" customHeight="1">
      <c r="B943" s="143"/>
      <c r="C943" s="144"/>
      <c r="D943" s="144"/>
      <c r="E943" s="143"/>
      <c r="F943" s="144"/>
    </row>
    <row r="944" spans="2:6" ht="15" customHeight="1">
      <c r="B944" s="143"/>
      <c r="C944" s="144"/>
      <c r="D944" s="144"/>
      <c r="E944" s="143"/>
      <c r="F944" s="144"/>
    </row>
    <row r="945" spans="2:6" ht="15" customHeight="1">
      <c r="B945" s="143"/>
      <c r="C945" s="144"/>
      <c r="D945" s="144"/>
      <c r="E945" s="143"/>
      <c r="F945" s="144"/>
    </row>
    <row r="946" spans="2:6" ht="15" customHeight="1">
      <c r="B946" s="143"/>
      <c r="C946" s="144"/>
      <c r="D946" s="144"/>
      <c r="E946" s="143"/>
      <c r="F946" s="144"/>
    </row>
    <row r="947" spans="2:6" ht="15" customHeight="1">
      <c r="B947" s="143"/>
      <c r="C947" s="144"/>
      <c r="D947" s="144"/>
      <c r="E947" s="143"/>
      <c r="F947" s="144"/>
    </row>
    <row r="948" spans="2:6" ht="15" customHeight="1">
      <c r="B948" s="143"/>
      <c r="C948" s="144"/>
      <c r="D948" s="144"/>
      <c r="E948" s="143"/>
      <c r="F948" s="144"/>
    </row>
    <row r="949" spans="2:6" ht="15" customHeight="1">
      <c r="B949" s="143"/>
      <c r="C949" s="144"/>
      <c r="D949" s="144"/>
      <c r="E949" s="143"/>
      <c r="F949" s="144"/>
    </row>
    <row r="950" spans="2:6" ht="15" customHeight="1">
      <c r="B950" s="143"/>
      <c r="C950" s="144"/>
      <c r="D950" s="144"/>
      <c r="E950" s="143"/>
      <c r="F950" s="144"/>
    </row>
    <row r="951" spans="2:6" ht="15" customHeight="1">
      <c r="B951" s="143"/>
      <c r="C951" s="144"/>
      <c r="D951" s="144"/>
      <c r="E951" s="143"/>
      <c r="F951" s="144"/>
    </row>
    <row r="952" spans="2:6" ht="15" customHeight="1">
      <c r="B952" s="143"/>
      <c r="C952" s="144"/>
      <c r="D952" s="144"/>
      <c r="E952" s="143"/>
      <c r="F952" s="144"/>
    </row>
    <row r="953" spans="2:6" ht="15" customHeight="1">
      <c r="B953" s="143"/>
      <c r="C953" s="144"/>
      <c r="D953" s="144"/>
      <c r="E953" s="143"/>
      <c r="F953" s="144"/>
    </row>
    <row r="954" spans="2:6" ht="15" customHeight="1">
      <c r="B954" s="143"/>
      <c r="C954" s="144"/>
      <c r="D954" s="144"/>
      <c r="E954" s="143"/>
      <c r="F954" s="144"/>
    </row>
    <row r="955" spans="2:6" ht="15" customHeight="1">
      <c r="B955" s="143"/>
      <c r="C955" s="144"/>
      <c r="D955" s="144"/>
      <c r="E955" s="143"/>
      <c r="F955" s="144"/>
    </row>
    <row r="956" spans="2:6" ht="15" customHeight="1">
      <c r="B956" s="143"/>
      <c r="C956" s="144"/>
      <c r="D956" s="144"/>
      <c r="E956" s="143"/>
      <c r="F956" s="144"/>
    </row>
    <row r="957" spans="2:6" ht="15" customHeight="1">
      <c r="B957" s="143"/>
      <c r="C957" s="144"/>
      <c r="D957" s="144"/>
      <c r="E957" s="143"/>
      <c r="F957" s="144"/>
    </row>
    <row r="958" spans="2:6" ht="15" customHeight="1">
      <c r="B958" s="143"/>
      <c r="C958" s="144"/>
      <c r="D958" s="144"/>
      <c r="E958" s="143"/>
      <c r="F958" s="144"/>
    </row>
    <row r="959" spans="2:6" ht="15" customHeight="1">
      <c r="B959" s="143"/>
      <c r="C959" s="144"/>
      <c r="D959" s="144"/>
      <c r="E959" s="143"/>
      <c r="F959" s="144"/>
    </row>
    <row r="960" spans="2:6" ht="15" customHeight="1">
      <c r="B960" s="143"/>
      <c r="C960" s="144"/>
      <c r="D960" s="144"/>
      <c r="E960" s="143"/>
      <c r="F960" s="144"/>
    </row>
    <row r="961" spans="2:6" ht="15" customHeight="1">
      <c r="B961" s="143"/>
      <c r="C961" s="144"/>
      <c r="D961" s="144"/>
      <c r="E961" s="143"/>
      <c r="F961" s="144"/>
    </row>
    <row r="962" spans="2:6" ht="15" customHeight="1">
      <c r="B962" s="143"/>
      <c r="C962" s="144"/>
      <c r="D962" s="144"/>
      <c r="E962" s="143"/>
      <c r="F962" s="144"/>
    </row>
    <row r="963" spans="2:6" ht="15" customHeight="1">
      <c r="B963" s="143"/>
      <c r="C963" s="144"/>
      <c r="D963" s="144"/>
      <c r="E963" s="143"/>
      <c r="F963" s="144"/>
    </row>
    <row r="964" spans="2:6" ht="15" customHeight="1">
      <c r="B964" s="143"/>
      <c r="C964" s="144"/>
      <c r="D964" s="144"/>
      <c r="E964" s="143"/>
      <c r="F964" s="144"/>
    </row>
    <row r="965" spans="2:6" ht="15" customHeight="1">
      <c r="B965" s="143"/>
      <c r="C965" s="144"/>
      <c r="D965" s="144"/>
      <c r="E965" s="143"/>
      <c r="F965" s="144"/>
    </row>
    <row r="966" spans="2:6" ht="15" customHeight="1">
      <c r="B966" s="143"/>
      <c r="C966" s="144"/>
      <c r="D966" s="144"/>
      <c r="E966" s="143"/>
      <c r="F966" s="144"/>
    </row>
    <row r="967" spans="2:6" ht="15" customHeight="1">
      <c r="B967" s="143"/>
      <c r="C967" s="144"/>
      <c r="D967" s="144"/>
      <c r="E967" s="143"/>
      <c r="F967" s="144"/>
    </row>
    <row r="968" spans="2:6" ht="15" customHeight="1">
      <c r="B968" s="143"/>
      <c r="C968" s="144"/>
      <c r="D968" s="144"/>
      <c r="E968" s="143"/>
      <c r="F968" s="144"/>
    </row>
    <row r="969" spans="2:6" ht="15" customHeight="1">
      <c r="B969" s="143"/>
      <c r="C969" s="144"/>
      <c r="D969" s="144"/>
      <c r="E969" s="143"/>
      <c r="F969" s="144"/>
    </row>
    <row r="970" spans="2:6" ht="15" customHeight="1">
      <c r="B970" s="143"/>
      <c r="C970" s="144"/>
      <c r="D970" s="144"/>
      <c r="E970" s="143"/>
      <c r="F970" s="144"/>
    </row>
    <row r="971" spans="2:6" ht="15" customHeight="1">
      <c r="B971" s="143"/>
      <c r="C971" s="144"/>
      <c r="D971" s="144"/>
      <c r="E971" s="143"/>
      <c r="F971" s="144"/>
    </row>
    <row r="972" spans="2:6" ht="15" customHeight="1">
      <c r="B972" s="143"/>
      <c r="C972" s="144"/>
      <c r="D972" s="144"/>
      <c r="E972" s="143"/>
      <c r="F972" s="144"/>
    </row>
    <row r="973" spans="2:6" ht="15" customHeight="1">
      <c r="B973" s="143"/>
      <c r="C973" s="144"/>
      <c r="D973" s="144"/>
      <c r="E973" s="143"/>
      <c r="F973" s="144"/>
    </row>
    <row r="974" spans="2:6" ht="15" customHeight="1">
      <c r="B974" s="143"/>
      <c r="C974" s="144"/>
      <c r="D974" s="144"/>
      <c r="E974" s="143"/>
      <c r="F974" s="144"/>
    </row>
    <row r="975" spans="2:6" ht="15" customHeight="1">
      <c r="B975" s="143"/>
      <c r="C975" s="144"/>
      <c r="D975" s="144"/>
      <c r="E975" s="143"/>
      <c r="F975" s="144"/>
    </row>
    <row r="976" spans="2:6" ht="15" customHeight="1">
      <c r="B976" s="143"/>
      <c r="C976" s="144"/>
      <c r="D976" s="144"/>
      <c r="E976" s="143"/>
      <c r="F976" s="144"/>
    </row>
    <row r="977" spans="2:6" ht="15" customHeight="1">
      <c r="B977" s="143"/>
      <c r="C977" s="144"/>
      <c r="D977" s="144"/>
      <c r="E977" s="143"/>
      <c r="F977" s="144"/>
    </row>
    <row r="978" spans="2:6" ht="15" customHeight="1">
      <c r="B978" s="143"/>
      <c r="C978" s="144"/>
      <c r="D978" s="144"/>
      <c r="E978" s="143"/>
      <c r="F978" s="144"/>
    </row>
    <row r="979" spans="2:6" ht="15" customHeight="1">
      <c r="B979" s="143"/>
      <c r="C979" s="144"/>
      <c r="D979" s="144"/>
      <c r="E979" s="143"/>
      <c r="F979" s="144"/>
    </row>
    <row r="980" spans="2:6" ht="15" customHeight="1">
      <c r="B980" s="143"/>
      <c r="C980" s="144"/>
      <c r="D980" s="144"/>
      <c r="E980" s="143"/>
      <c r="F980" s="144"/>
    </row>
    <row r="981" spans="2:6" ht="15" customHeight="1">
      <c r="B981" s="143"/>
      <c r="C981" s="144"/>
      <c r="D981" s="144"/>
      <c r="E981" s="143"/>
      <c r="F981" s="144"/>
    </row>
    <row r="982" spans="2:6" ht="15" customHeight="1">
      <c r="B982" s="143"/>
      <c r="C982" s="144"/>
      <c r="D982" s="144"/>
      <c r="E982" s="143"/>
      <c r="F982" s="144"/>
    </row>
    <row r="983" spans="2:6" ht="15" customHeight="1">
      <c r="B983" s="143"/>
      <c r="C983" s="144"/>
      <c r="D983" s="144"/>
      <c r="E983" s="143"/>
      <c r="F983" s="144"/>
    </row>
    <row r="984" spans="2:6" ht="15" customHeight="1">
      <c r="B984" s="143"/>
      <c r="C984" s="144"/>
      <c r="D984" s="144"/>
      <c r="E984" s="143"/>
      <c r="F984" s="144"/>
    </row>
    <row r="985" spans="2:6" ht="15" customHeight="1">
      <c r="B985" s="143"/>
      <c r="C985" s="144"/>
      <c r="D985" s="144"/>
      <c r="E985" s="143"/>
      <c r="F985" s="144"/>
    </row>
    <row r="986" spans="2:6" ht="15" customHeight="1">
      <c r="B986" s="143"/>
      <c r="C986" s="144"/>
      <c r="D986" s="144"/>
      <c r="E986" s="143"/>
      <c r="F986" s="144"/>
    </row>
    <row r="987" spans="2:6" ht="15" customHeight="1">
      <c r="B987" s="143"/>
      <c r="C987" s="144"/>
      <c r="D987" s="144"/>
      <c r="E987" s="143"/>
      <c r="F987" s="144"/>
    </row>
    <row r="988" spans="2:6" ht="15" customHeight="1">
      <c r="B988" s="143"/>
      <c r="C988" s="144"/>
      <c r="D988" s="144"/>
      <c r="E988" s="143"/>
      <c r="F988" s="144"/>
    </row>
    <row r="989" spans="2:6" ht="15" customHeight="1">
      <c r="B989" s="143"/>
      <c r="C989" s="144"/>
      <c r="D989" s="144"/>
      <c r="E989" s="143"/>
      <c r="F989" s="144"/>
    </row>
    <row r="990" spans="2:6" ht="15" customHeight="1">
      <c r="B990" s="143"/>
      <c r="C990" s="144"/>
      <c r="D990" s="144"/>
      <c r="E990" s="143"/>
      <c r="F990" s="144"/>
    </row>
    <row r="991" spans="2:6" ht="15" customHeight="1">
      <c r="B991" s="143"/>
      <c r="C991" s="144"/>
      <c r="D991" s="144"/>
      <c r="E991" s="143"/>
      <c r="F991" s="144"/>
    </row>
    <row r="992" spans="2:6" ht="15" customHeight="1">
      <c r="B992" s="143"/>
      <c r="C992" s="144"/>
      <c r="D992" s="144"/>
      <c r="E992" s="143"/>
      <c r="F992" s="144"/>
    </row>
    <row r="993" spans="2:6" ht="15" customHeight="1">
      <c r="B993" s="143"/>
      <c r="C993" s="144"/>
      <c r="D993" s="144"/>
      <c r="E993" s="143"/>
      <c r="F993" s="144"/>
    </row>
    <row r="994" spans="2:6" ht="15" customHeight="1">
      <c r="B994" s="143"/>
      <c r="C994" s="144"/>
      <c r="D994" s="144"/>
      <c r="E994" s="143"/>
      <c r="F994" s="144"/>
    </row>
    <row r="995" spans="2:6" ht="15" customHeight="1">
      <c r="B995" s="143"/>
      <c r="C995" s="144"/>
      <c r="D995" s="144"/>
      <c r="E995" s="143"/>
      <c r="F995" s="144"/>
    </row>
    <row r="996" spans="2:6" ht="15" customHeight="1">
      <c r="B996" s="143"/>
      <c r="C996" s="144"/>
      <c r="D996" s="144"/>
      <c r="E996" s="143"/>
      <c r="F996" s="144"/>
    </row>
    <row r="997" spans="2:6" ht="15" customHeight="1">
      <c r="B997" s="143"/>
      <c r="C997" s="144"/>
      <c r="D997" s="144"/>
      <c r="E997" s="143"/>
      <c r="F997" s="144"/>
    </row>
    <row r="998" spans="2:6" ht="15" customHeight="1">
      <c r="B998" s="143"/>
      <c r="C998" s="144"/>
      <c r="D998" s="144"/>
      <c r="E998" s="143"/>
      <c r="F998" s="144"/>
    </row>
    <row r="999" spans="2:6" ht="15" customHeight="1">
      <c r="B999" s="143"/>
      <c r="C999" s="144"/>
      <c r="D999" s="144"/>
      <c r="E999" s="143"/>
      <c r="F999" s="144"/>
    </row>
    <row r="1000" spans="2:6" ht="15" customHeight="1">
      <c r="B1000" s="143"/>
      <c r="C1000" s="144"/>
      <c r="D1000" s="144"/>
      <c r="E1000" s="143"/>
      <c r="F1000" s="144"/>
    </row>
    <row r="1001" spans="2:6" ht="15" customHeight="1">
      <c r="B1001" s="143"/>
      <c r="C1001" s="144"/>
      <c r="D1001" s="144"/>
      <c r="E1001" s="143"/>
      <c r="F1001" s="144"/>
    </row>
    <row r="1002" spans="2:6" ht="15" customHeight="1">
      <c r="B1002" s="143"/>
      <c r="C1002" s="144"/>
      <c r="D1002" s="144"/>
      <c r="E1002" s="143"/>
      <c r="F1002" s="144"/>
    </row>
    <row r="1003" spans="2:6" ht="15" customHeight="1">
      <c r="B1003" s="143"/>
      <c r="C1003" s="144"/>
      <c r="D1003" s="144"/>
      <c r="E1003" s="143"/>
      <c r="F1003" s="144"/>
    </row>
    <row r="1004" spans="2:6" ht="15" customHeight="1">
      <c r="B1004" s="143"/>
      <c r="C1004" s="144"/>
      <c r="D1004" s="144"/>
      <c r="E1004" s="143"/>
      <c r="F1004" s="144"/>
    </row>
    <row r="1005" spans="2:6" ht="15" customHeight="1">
      <c r="B1005" s="143"/>
      <c r="C1005" s="144"/>
      <c r="D1005" s="144"/>
      <c r="E1005" s="143"/>
      <c r="F1005" s="144"/>
    </row>
    <row r="1006" spans="2:6" ht="15" customHeight="1">
      <c r="B1006" s="143"/>
      <c r="C1006" s="144"/>
      <c r="D1006" s="144"/>
      <c r="E1006" s="143"/>
      <c r="F1006" s="144"/>
    </row>
    <row r="1007" spans="2:6" ht="15" customHeight="1">
      <c r="B1007" s="143"/>
      <c r="C1007" s="144"/>
      <c r="D1007" s="144"/>
      <c r="E1007" s="143"/>
      <c r="F1007" s="144"/>
    </row>
    <row r="1008" spans="2:6" ht="15" customHeight="1">
      <c r="B1008" s="143"/>
      <c r="C1008" s="144"/>
      <c r="D1008" s="144"/>
      <c r="E1008" s="143"/>
      <c r="F1008" s="144"/>
    </row>
    <row r="1009" spans="2:6" ht="15" customHeight="1">
      <c r="B1009" s="143"/>
      <c r="C1009" s="144"/>
      <c r="D1009" s="144"/>
      <c r="E1009" s="143"/>
      <c r="F1009" s="144"/>
    </row>
    <row r="1010" spans="2:6" ht="15" customHeight="1">
      <c r="B1010" s="143"/>
      <c r="C1010" s="144"/>
      <c r="D1010" s="144"/>
      <c r="E1010" s="143"/>
      <c r="F1010" s="144"/>
    </row>
    <row r="1011" spans="2:6" ht="15" customHeight="1">
      <c r="B1011" s="143"/>
      <c r="C1011" s="144"/>
      <c r="D1011" s="144"/>
      <c r="E1011" s="143"/>
      <c r="F1011" s="144"/>
    </row>
    <row r="1012" spans="2:6" ht="15" customHeight="1">
      <c r="B1012" s="143"/>
      <c r="C1012" s="144"/>
      <c r="D1012" s="144"/>
      <c r="E1012" s="143"/>
      <c r="F1012" s="144"/>
    </row>
    <row r="1013" spans="2:6" ht="15" customHeight="1">
      <c r="B1013" s="143"/>
      <c r="C1013" s="144"/>
      <c r="D1013" s="144"/>
      <c r="E1013" s="143"/>
      <c r="F1013" s="144"/>
    </row>
    <row r="1014" spans="2:6" ht="15" customHeight="1">
      <c r="B1014" s="143"/>
      <c r="C1014" s="144"/>
      <c r="D1014" s="144"/>
      <c r="E1014" s="143"/>
      <c r="F1014" s="144"/>
    </row>
    <row r="1015" spans="2:6" ht="15" customHeight="1">
      <c r="B1015" s="143"/>
      <c r="C1015" s="144"/>
      <c r="D1015" s="144"/>
      <c r="E1015" s="143"/>
      <c r="F1015" s="144"/>
    </row>
    <row r="1016" spans="2:6" ht="15" customHeight="1">
      <c r="B1016" s="143"/>
      <c r="C1016" s="144"/>
      <c r="D1016" s="144"/>
      <c r="E1016" s="143"/>
      <c r="F1016" s="144"/>
    </row>
    <row r="1017" spans="2:6" ht="15" customHeight="1">
      <c r="B1017" s="143"/>
      <c r="C1017" s="144"/>
      <c r="D1017" s="144"/>
      <c r="E1017" s="143"/>
      <c r="F1017" s="144"/>
    </row>
    <row r="1018" spans="2:6" ht="15" customHeight="1">
      <c r="B1018" s="143"/>
      <c r="C1018" s="144"/>
      <c r="D1018" s="144"/>
      <c r="E1018" s="143"/>
      <c r="F1018" s="144"/>
    </row>
    <row r="1019" spans="2:6" ht="15" customHeight="1">
      <c r="B1019" s="143"/>
      <c r="C1019" s="144"/>
      <c r="D1019" s="144"/>
      <c r="E1019" s="143"/>
      <c r="F1019" s="144"/>
    </row>
    <row r="1020" spans="2:6" ht="15" customHeight="1">
      <c r="B1020" s="143"/>
      <c r="C1020" s="144"/>
      <c r="D1020" s="144"/>
      <c r="E1020" s="143"/>
      <c r="F1020" s="144"/>
    </row>
    <row r="1021" spans="2:6" ht="15" customHeight="1">
      <c r="B1021" s="143"/>
      <c r="C1021" s="144"/>
      <c r="D1021" s="144"/>
      <c r="E1021" s="143"/>
      <c r="F1021" s="144"/>
    </row>
    <row r="1022" spans="2:6" ht="15" customHeight="1">
      <c r="B1022" s="143"/>
      <c r="C1022" s="144"/>
      <c r="D1022" s="144"/>
      <c r="E1022" s="143"/>
      <c r="F1022" s="144"/>
    </row>
    <row r="1023" spans="2:6" ht="15" customHeight="1">
      <c r="B1023" s="143"/>
      <c r="C1023" s="144"/>
      <c r="D1023" s="144"/>
      <c r="E1023" s="143"/>
      <c r="F1023" s="144"/>
    </row>
    <row r="1024" spans="2:6" ht="15" customHeight="1">
      <c r="B1024" s="143"/>
      <c r="C1024" s="144"/>
      <c r="D1024" s="144"/>
      <c r="E1024" s="143"/>
      <c r="F1024" s="144"/>
    </row>
    <row r="1025" spans="2:6" ht="15" customHeight="1">
      <c r="B1025" s="143"/>
      <c r="C1025" s="144"/>
      <c r="D1025" s="144"/>
      <c r="E1025" s="143"/>
      <c r="F1025" s="144"/>
    </row>
    <row r="1026" spans="2:6" ht="15" customHeight="1">
      <c r="B1026" s="143"/>
      <c r="C1026" s="144"/>
      <c r="D1026" s="144"/>
      <c r="E1026" s="143"/>
      <c r="F1026" s="144"/>
    </row>
  </sheetData>
  <sheetProtection algorithmName="SHA-512" hashValue="9lvvdQH48Su6v5Mbx74ysxPQvwtCu/yvfsxxS36w2b7gGpE/VyvYX6IbGPkwfDL4j6nE3fseGkVLxHDGpM6nKg==" saltValue="cXZBBY99UV1SqrBBfVp16Q==" spinCount="100000" sheet="1" objects="1" scenarios="1" selectLockedCells="1" selectUnlockedCells="1"/>
  <autoFilter ref="B8:F8" xr:uid="{00000000-0001-0000-0100-000000000000}">
    <sortState xmlns:xlrd2="http://schemas.microsoft.com/office/spreadsheetml/2017/richdata2" ref="B9:F153">
      <sortCondition ref="B8"/>
    </sortState>
  </autoFilter>
  <mergeCells count="4">
    <mergeCell ref="B6:F6"/>
    <mergeCell ref="A1:F1"/>
    <mergeCell ref="C2:F2"/>
    <mergeCell ref="B4:F4"/>
  </mergeCells>
  <hyperlinks>
    <hyperlink ref="B4" location="'Cover Page &amp; Directory'!A1" display="Directory" xr:uid="{2FAFCC00-DB9B-F543-980F-72CEEE43759B}"/>
  </hyperlink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345"/>
  <sheetViews>
    <sheetView showGridLines="0" zoomScale="80" zoomScaleNormal="80" workbookViewId="0">
      <selection activeCell="G8" sqref="G8"/>
    </sheetView>
  </sheetViews>
  <sheetFormatPr defaultColWidth="12.59765625" defaultRowHeight="15" customHeight="1"/>
  <cols>
    <col min="1" max="1" width="7.59765625" style="2" customWidth="1"/>
    <col min="2" max="2" width="19.3984375" style="2" customWidth="1"/>
    <col min="3" max="3" width="20.5" style="2" customWidth="1"/>
    <col min="4" max="4" width="18.5" style="2" customWidth="1"/>
    <col min="5" max="7" width="30" style="2" customWidth="1"/>
    <col min="8" max="8" width="46" style="2" customWidth="1"/>
    <col min="9" max="9" width="36.8984375" style="2" customWidth="1"/>
    <col min="10" max="10" width="44.8984375" style="2" customWidth="1"/>
    <col min="11" max="11" width="34.5" style="2" customWidth="1"/>
    <col min="12" max="12" width="12" style="2" customWidth="1"/>
    <col min="13" max="14" width="10" style="2" customWidth="1"/>
    <col min="15" max="25" width="7.59765625" style="2" customWidth="1"/>
    <col min="26" max="16384" width="12.59765625" style="2"/>
  </cols>
  <sheetData>
    <row r="1" spans="1:25" ht="49.35" customHeight="1">
      <c r="A1" s="130"/>
      <c r="B1" s="130"/>
      <c r="C1" s="130"/>
      <c r="D1" s="130"/>
      <c r="E1" s="130"/>
      <c r="F1" s="145"/>
      <c r="G1" s="145"/>
      <c r="H1" s="145"/>
      <c r="I1" s="145"/>
      <c r="J1" s="145"/>
      <c r="K1" s="145"/>
      <c r="L1" s="146"/>
      <c r="M1" s="146"/>
      <c r="N1" s="146"/>
      <c r="O1" s="146"/>
      <c r="P1" s="146"/>
      <c r="Q1" s="146"/>
      <c r="R1" s="146"/>
      <c r="S1" s="146"/>
      <c r="T1" s="146"/>
      <c r="U1" s="146"/>
      <c r="V1" s="146"/>
      <c r="W1" s="146"/>
      <c r="X1" s="146"/>
      <c r="Y1" s="146"/>
    </row>
    <row r="2" spans="1:25" ht="23.1" customHeight="1">
      <c r="A2" s="129"/>
      <c r="B2" s="128" t="s">
        <v>10</v>
      </c>
      <c r="C2" s="129"/>
      <c r="D2" s="129"/>
      <c r="E2" s="131"/>
      <c r="F2" s="147"/>
      <c r="G2" s="147"/>
      <c r="H2" s="147"/>
      <c r="I2" s="147"/>
      <c r="J2" s="147"/>
      <c r="K2" s="147"/>
      <c r="L2" s="146"/>
      <c r="M2" s="146"/>
      <c r="N2" s="146"/>
      <c r="O2" s="146"/>
      <c r="P2" s="146"/>
      <c r="Q2" s="146"/>
      <c r="R2" s="146"/>
      <c r="S2" s="146"/>
      <c r="T2" s="146"/>
      <c r="U2" s="146"/>
      <c r="V2" s="146"/>
      <c r="W2" s="146"/>
      <c r="X2" s="146"/>
      <c r="Y2" s="146"/>
    </row>
    <row r="3" spans="1:25" ht="15" customHeight="1">
      <c r="A3" s="39"/>
      <c r="B3" s="40"/>
      <c r="C3" s="41"/>
      <c r="D3" s="7"/>
      <c r="E3"/>
      <c r="F3" s="146"/>
      <c r="G3" s="146"/>
      <c r="H3" s="146"/>
      <c r="I3" s="146"/>
      <c r="J3" s="146"/>
      <c r="K3" s="146"/>
      <c r="L3" s="146"/>
      <c r="M3" s="146"/>
      <c r="N3" s="146"/>
      <c r="O3" s="146"/>
      <c r="P3" s="146"/>
      <c r="Q3" s="146"/>
      <c r="R3" s="146"/>
      <c r="S3" s="146"/>
      <c r="T3" s="146"/>
      <c r="U3" s="146"/>
      <c r="V3" s="146"/>
      <c r="W3" s="146"/>
      <c r="X3" s="146"/>
      <c r="Y3" s="146"/>
    </row>
    <row r="4" spans="1:25" ht="23.1" customHeight="1">
      <c r="A4" s="37"/>
      <c r="B4" s="46" t="s">
        <v>0</v>
      </c>
      <c r="C4" s="46"/>
      <c r="D4" s="46"/>
      <c r="E4" s="46"/>
      <c r="F4" s="46"/>
      <c r="G4" s="46"/>
      <c r="H4" s="46"/>
      <c r="I4" s="46"/>
      <c r="J4" s="46"/>
      <c r="K4" s="46"/>
      <c r="L4" s="146"/>
      <c r="M4" s="146"/>
      <c r="N4" s="146"/>
      <c r="O4" s="146"/>
      <c r="P4" s="146"/>
      <c r="Q4" s="146"/>
      <c r="R4" s="146"/>
      <c r="S4" s="146"/>
      <c r="T4" s="146"/>
      <c r="U4" s="146"/>
      <c r="V4" s="146"/>
      <c r="W4" s="146"/>
      <c r="X4" s="146"/>
      <c r="Y4" s="146"/>
    </row>
    <row r="5" spans="1:25" ht="15" customHeight="1">
      <c r="A5" s="37"/>
      <c r="B5" s="47"/>
      <c r="C5" s="38"/>
      <c r="D5" s="7"/>
      <c r="E5"/>
      <c r="F5" s="146"/>
      <c r="G5" s="146"/>
      <c r="H5" s="146"/>
      <c r="I5" s="146"/>
      <c r="J5" s="146"/>
      <c r="K5" s="146"/>
      <c r="L5" s="146"/>
      <c r="M5" s="146"/>
      <c r="N5" s="146"/>
      <c r="O5" s="146"/>
      <c r="P5" s="146"/>
      <c r="Q5" s="146"/>
      <c r="R5" s="146"/>
      <c r="S5" s="146"/>
      <c r="T5" s="146"/>
      <c r="U5" s="146"/>
      <c r="V5" s="146"/>
      <c r="W5" s="146"/>
      <c r="X5" s="146"/>
      <c r="Y5" s="146"/>
    </row>
    <row r="6" spans="1:25" ht="23.1" customHeight="1">
      <c r="A6" s="146"/>
      <c r="B6" s="132" t="s">
        <v>150</v>
      </c>
      <c r="C6" s="133"/>
      <c r="D6" s="133"/>
      <c r="E6" s="133"/>
      <c r="F6" s="133"/>
      <c r="G6" s="133"/>
      <c r="H6" s="133"/>
      <c r="I6" s="133"/>
      <c r="J6" s="133"/>
      <c r="K6" s="146"/>
      <c r="L6" s="146"/>
      <c r="M6" s="146"/>
      <c r="N6" s="146"/>
      <c r="O6" s="146"/>
      <c r="P6" s="146"/>
      <c r="Q6" s="146"/>
      <c r="R6" s="146"/>
      <c r="S6" s="146"/>
      <c r="T6" s="146"/>
      <c r="U6" s="146"/>
      <c r="V6" s="146"/>
      <c r="W6" s="146"/>
      <c r="X6" s="146"/>
      <c r="Y6" s="146"/>
    </row>
    <row r="7" spans="1:25" ht="10.35" customHeight="1">
      <c r="A7" s="148"/>
      <c r="B7" s="134"/>
      <c r="C7" s="149"/>
      <c r="D7" s="149"/>
      <c r="E7" s="149"/>
      <c r="F7" s="149"/>
      <c r="G7" s="149"/>
      <c r="H7" s="149"/>
      <c r="I7" s="149"/>
      <c r="J7" s="149"/>
      <c r="K7" s="146"/>
      <c r="L7" s="146"/>
      <c r="M7" s="146"/>
      <c r="N7" s="146"/>
      <c r="O7" s="146"/>
      <c r="P7" s="146"/>
      <c r="Q7" s="146"/>
      <c r="R7" s="146"/>
      <c r="S7" s="146"/>
      <c r="T7" s="146"/>
      <c r="U7" s="146"/>
      <c r="V7" s="146"/>
      <c r="W7" s="146"/>
      <c r="X7" s="146"/>
      <c r="Y7" s="146"/>
    </row>
    <row r="8" spans="1:25" ht="14.25" customHeight="1">
      <c r="A8"/>
      <c r="B8" s="150"/>
      <c r="C8" s="150"/>
      <c r="D8" s="150"/>
      <c r="E8" s="150"/>
      <c r="F8" s="150"/>
      <c r="G8" s="150"/>
      <c r="H8" s="150"/>
      <c r="I8" s="150"/>
      <c r="J8" s="150"/>
      <c r="K8" s="146"/>
      <c r="L8" s="150"/>
      <c r="M8" s="150"/>
      <c r="N8" s="150"/>
      <c r="O8" s="146"/>
      <c r="P8" s="146"/>
      <c r="Q8" s="146"/>
      <c r="R8" s="146"/>
      <c r="S8" s="146"/>
      <c r="T8" s="146"/>
      <c r="U8" s="146"/>
      <c r="V8" s="146"/>
      <c r="W8" s="146"/>
      <c r="X8" s="146"/>
      <c r="Y8" s="146"/>
    </row>
    <row r="9" spans="1:25" ht="18.600000000000001" thickBot="1">
      <c r="A9" s="146"/>
      <c r="B9" s="135" t="s">
        <v>151</v>
      </c>
      <c r="C9" s="135"/>
      <c r="D9" s="135"/>
      <c r="E9" s="135"/>
      <c r="F9" s="135"/>
      <c r="G9" s="135"/>
      <c r="H9" s="135"/>
      <c r="I9" s="135"/>
      <c r="J9" s="135"/>
      <c r="K9" s="146"/>
      <c r="L9" s="150"/>
      <c r="M9" s="150"/>
      <c r="N9" s="150"/>
      <c r="O9" s="146"/>
      <c r="P9" s="146"/>
      <c r="Q9" s="146"/>
      <c r="R9" s="146"/>
      <c r="S9" s="146"/>
      <c r="T9" s="146"/>
      <c r="U9" s="146"/>
      <c r="V9" s="146"/>
      <c r="W9" s="146"/>
      <c r="X9" s="146"/>
      <c r="Y9" s="146"/>
    </row>
    <row r="10" spans="1:25" thickBot="1">
      <c r="A10" s="146"/>
      <c r="B10" s="346" t="s">
        <v>152</v>
      </c>
      <c r="C10" s="346"/>
      <c r="D10" s="346"/>
      <c r="E10" s="136" t="s">
        <v>153</v>
      </c>
      <c r="F10" s="136" t="s">
        <v>154</v>
      </c>
      <c r="G10" s="136" t="s">
        <v>155</v>
      </c>
      <c r="H10" s="136" t="s">
        <v>156</v>
      </c>
      <c r="I10" s="136" t="s">
        <v>157</v>
      </c>
      <c r="J10" s="136" t="s">
        <v>158</v>
      </c>
      <c r="K10" s="146"/>
      <c r="L10" s="150"/>
      <c r="M10" s="150"/>
      <c r="N10" s="150"/>
      <c r="O10" s="146"/>
      <c r="P10" s="146"/>
      <c r="Q10" s="146"/>
      <c r="R10" s="146"/>
      <c r="S10" s="146"/>
      <c r="T10" s="146"/>
      <c r="U10" s="146"/>
      <c r="V10" s="146"/>
      <c r="W10" s="146"/>
      <c r="X10" s="146"/>
      <c r="Y10" s="146"/>
    </row>
    <row r="11" spans="1:25" ht="57.6">
      <c r="A11" s="151"/>
      <c r="B11" s="348" t="s">
        <v>159</v>
      </c>
      <c r="C11" s="348"/>
      <c r="D11" s="348"/>
      <c r="E11" s="111" t="s">
        <v>160</v>
      </c>
      <c r="F11" s="111" t="s">
        <v>161</v>
      </c>
      <c r="G11" s="111" t="s">
        <v>155</v>
      </c>
      <c r="H11" s="111" t="s">
        <v>162</v>
      </c>
      <c r="I11" s="111" t="s">
        <v>163</v>
      </c>
      <c r="J11" s="111" t="s">
        <v>164</v>
      </c>
      <c r="K11" s="146"/>
      <c r="L11" s="150"/>
      <c r="M11" s="150"/>
      <c r="N11" s="150"/>
      <c r="O11" s="146"/>
      <c r="P11" s="146"/>
      <c r="Q11" s="146"/>
      <c r="R11" s="146"/>
      <c r="S11" s="146"/>
      <c r="T11" s="146"/>
      <c r="U11" s="146"/>
      <c r="V11" s="146"/>
      <c r="W11" s="146"/>
      <c r="X11" s="146"/>
      <c r="Y11" s="146"/>
    </row>
    <row r="12" spans="1:25" ht="28.8">
      <c r="A12" s="151"/>
      <c r="B12" s="347" t="s">
        <v>165</v>
      </c>
      <c r="C12" s="347"/>
      <c r="D12" s="347"/>
      <c r="E12" s="112" t="s">
        <v>166</v>
      </c>
      <c r="F12" s="112" t="s">
        <v>167</v>
      </c>
      <c r="G12" s="112" t="s">
        <v>168</v>
      </c>
      <c r="H12" s="112" t="s">
        <v>169</v>
      </c>
      <c r="I12" s="112" t="s">
        <v>166</v>
      </c>
      <c r="J12" s="112" t="s">
        <v>170</v>
      </c>
      <c r="K12" s="146"/>
      <c r="L12" s="150"/>
      <c r="M12" s="150"/>
      <c r="N12" s="150"/>
      <c r="O12" s="146"/>
      <c r="P12" s="146"/>
      <c r="Q12" s="146"/>
      <c r="R12" s="146"/>
      <c r="S12" s="146"/>
      <c r="T12" s="146"/>
      <c r="U12" s="146"/>
      <c r="V12" s="146"/>
      <c r="W12" s="146"/>
      <c r="X12" s="146"/>
      <c r="Y12" s="146"/>
    </row>
    <row r="13" spans="1:25" ht="28.8">
      <c r="A13" s="151"/>
      <c r="B13" s="347" t="s">
        <v>171</v>
      </c>
      <c r="C13" s="347"/>
      <c r="D13" s="347"/>
      <c r="E13" s="112" t="s">
        <v>172</v>
      </c>
      <c r="F13" s="112" t="s">
        <v>173</v>
      </c>
      <c r="G13" s="112" t="s">
        <v>172</v>
      </c>
      <c r="H13" s="112" t="s">
        <v>174</v>
      </c>
      <c r="I13" s="112" t="s">
        <v>172</v>
      </c>
      <c r="J13" s="112" t="s">
        <v>170</v>
      </c>
      <c r="K13" s="146"/>
      <c r="L13" s="150"/>
      <c r="M13" s="150"/>
      <c r="N13" s="150"/>
      <c r="O13" s="146"/>
      <c r="P13" s="146"/>
      <c r="Q13" s="146"/>
      <c r="R13" s="146"/>
      <c r="S13" s="146"/>
      <c r="T13" s="146"/>
      <c r="U13" s="146"/>
      <c r="V13" s="146"/>
      <c r="W13" s="146"/>
      <c r="X13" s="146"/>
      <c r="Y13" s="146"/>
    </row>
    <row r="14" spans="1:25" ht="29.4" thickBot="1">
      <c r="A14" s="151"/>
      <c r="B14" s="347" t="s">
        <v>175</v>
      </c>
      <c r="C14" s="347"/>
      <c r="D14" s="347"/>
      <c r="E14" s="112" t="s">
        <v>176</v>
      </c>
      <c r="F14" s="112" t="s">
        <v>177</v>
      </c>
      <c r="G14" s="112" t="s">
        <v>178</v>
      </c>
      <c r="H14" s="112" t="s">
        <v>179</v>
      </c>
      <c r="I14" s="112" t="s">
        <v>180</v>
      </c>
      <c r="J14" s="112" t="s">
        <v>170</v>
      </c>
      <c r="K14" s="146"/>
      <c r="L14" s="150"/>
      <c r="M14" s="150"/>
      <c r="N14" s="150"/>
      <c r="O14" s="146"/>
      <c r="P14" s="146"/>
      <c r="Q14" s="146"/>
      <c r="R14" s="146"/>
      <c r="S14" s="146"/>
      <c r="T14" s="146"/>
      <c r="U14" s="146"/>
      <c r="V14" s="146"/>
      <c r="W14" s="146"/>
      <c r="X14" s="146"/>
      <c r="Y14" s="146"/>
    </row>
    <row r="15" spans="1:25" thickBot="1">
      <c r="A15" s="146"/>
      <c r="B15" s="349" t="s">
        <v>19</v>
      </c>
      <c r="C15" s="349"/>
      <c r="D15" s="349"/>
      <c r="E15" s="136" t="s">
        <v>153</v>
      </c>
      <c r="F15" s="136" t="s">
        <v>154</v>
      </c>
      <c r="G15" s="136" t="s">
        <v>155</v>
      </c>
      <c r="H15" s="136" t="s">
        <v>156</v>
      </c>
      <c r="I15" s="136" t="s">
        <v>157</v>
      </c>
      <c r="J15" s="136" t="s">
        <v>158</v>
      </c>
      <c r="K15" s="146"/>
      <c r="L15" s="150"/>
      <c r="M15" s="150"/>
      <c r="N15" s="150"/>
      <c r="O15" s="146"/>
      <c r="P15" s="146"/>
      <c r="Q15" s="146"/>
      <c r="R15" s="146"/>
      <c r="S15" s="146"/>
      <c r="T15" s="146"/>
      <c r="U15" s="146"/>
      <c r="V15" s="146"/>
      <c r="W15" s="146"/>
      <c r="X15" s="146"/>
      <c r="Y15" s="146"/>
    </row>
    <row r="16" spans="1:25" ht="43.2">
      <c r="A16" s="151"/>
      <c r="B16" s="350" t="s">
        <v>181</v>
      </c>
      <c r="C16" s="350"/>
      <c r="D16" s="350"/>
      <c r="E16" s="111" t="s">
        <v>182</v>
      </c>
      <c r="F16" s="111" t="s">
        <v>161</v>
      </c>
      <c r="G16" s="111" t="s">
        <v>183</v>
      </c>
      <c r="H16" s="111" t="s">
        <v>162</v>
      </c>
      <c r="I16" s="111" t="s">
        <v>184</v>
      </c>
      <c r="J16" s="111" t="s">
        <v>170</v>
      </c>
      <c r="K16" s="146"/>
      <c r="L16" s="150"/>
      <c r="M16" s="150"/>
      <c r="N16" s="150"/>
      <c r="O16" s="146"/>
      <c r="P16" s="146"/>
      <c r="Q16" s="146"/>
      <c r="R16" s="146"/>
      <c r="S16" s="146"/>
      <c r="T16" s="146"/>
      <c r="U16" s="146"/>
      <c r="V16" s="146"/>
      <c r="W16" s="146"/>
      <c r="X16" s="146"/>
      <c r="Y16" s="146"/>
    </row>
    <row r="17" spans="1:25" ht="80.099999999999994" customHeight="1">
      <c r="A17" s="151"/>
      <c r="B17" s="347" t="s">
        <v>185</v>
      </c>
      <c r="C17" s="347"/>
      <c r="D17" s="347"/>
      <c r="E17" s="112" t="s">
        <v>186</v>
      </c>
      <c r="F17" s="112" t="s">
        <v>187</v>
      </c>
      <c r="G17" s="112" t="s">
        <v>188</v>
      </c>
      <c r="H17" s="112" t="s">
        <v>189</v>
      </c>
      <c r="I17" s="112" t="s">
        <v>186</v>
      </c>
      <c r="J17" s="112" t="s">
        <v>170</v>
      </c>
      <c r="K17" s="146"/>
      <c r="L17" s="150"/>
      <c r="M17" s="150"/>
      <c r="N17" s="150"/>
      <c r="O17" s="146"/>
      <c r="P17" s="146"/>
      <c r="Q17" s="146"/>
      <c r="R17" s="146"/>
      <c r="S17" s="146"/>
      <c r="T17" s="146"/>
      <c r="U17" s="146"/>
      <c r="V17" s="146"/>
      <c r="W17" s="146"/>
      <c r="X17" s="146"/>
      <c r="Y17" s="146"/>
    </row>
    <row r="18" spans="1:25" ht="72" customHeight="1">
      <c r="A18" s="151"/>
      <c r="B18" s="347" t="s">
        <v>190</v>
      </c>
      <c r="C18" s="347"/>
      <c r="D18" s="347"/>
      <c r="E18" s="112" t="s">
        <v>191</v>
      </c>
      <c r="F18" s="112" t="s">
        <v>192</v>
      </c>
      <c r="G18" s="112" t="s">
        <v>193</v>
      </c>
      <c r="H18" s="112" t="s">
        <v>194</v>
      </c>
      <c r="I18" s="112" t="s">
        <v>191</v>
      </c>
      <c r="J18" s="112" t="s">
        <v>170</v>
      </c>
      <c r="K18" s="146"/>
      <c r="L18" s="150"/>
      <c r="M18" s="150"/>
      <c r="N18" s="150"/>
      <c r="O18" s="146"/>
      <c r="P18" s="146"/>
      <c r="Q18" s="146"/>
      <c r="R18" s="146"/>
      <c r="S18" s="146"/>
      <c r="T18" s="146"/>
      <c r="U18" s="146"/>
      <c r="V18" s="146"/>
      <c r="W18" s="146"/>
      <c r="X18" s="146"/>
      <c r="Y18" s="146"/>
    </row>
    <row r="19" spans="1:25" ht="83.85" customHeight="1">
      <c r="A19" s="151"/>
      <c r="B19" s="347" t="s">
        <v>195</v>
      </c>
      <c r="C19" s="347"/>
      <c r="D19" s="347"/>
      <c r="E19" s="112" t="s">
        <v>191</v>
      </c>
      <c r="F19" s="112" t="s">
        <v>196</v>
      </c>
      <c r="G19" s="112" t="s">
        <v>197</v>
      </c>
      <c r="H19" s="112" t="s">
        <v>170</v>
      </c>
      <c r="I19" s="112" t="s">
        <v>191</v>
      </c>
      <c r="J19" s="112" t="s">
        <v>170</v>
      </c>
      <c r="K19" s="146"/>
      <c r="L19" s="150"/>
      <c r="M19" s="150"/>
      <c r="N19" s="150"/>
      <c r="O19" s="146"/>
      <c r="P19" s="146"/>
      <c r="Q19" s="146"/>
      <c r="R19" s="146"/>
      <c r="S19" s="146"/>
      <c r="T19" s="146"/>
      <c r="U19" s="146"/>
      <c r="V19" s="146"/>
      <c r="W19" s="146"/>
      <c r="X19" s="146"/>
      <c r="Y19" s="146"/>
    </row>
    <row r="20" spans="1:25" ht="86.1" customHeight="1" thickBot="1">
      <c r="A20" s="151"/>
      <c r="B20" s="347" t="s">
        <v>198</v>
      </c>
      <c r="C20" s="347"/>
      <c r="D20" s="347"/>
      <c r="E20" s="112" t="s">
        <v>191</v>
      </c>
      <c r="F20" s="112" t="s">
        <v>199</v>
      </c>
      <c r="G20" s="112" t="s">
        <v>200</v>
      </c>
      <c r="H20" s="112" t="s">
        <v>201</v>
      </c>
      <c r="I20" s="112" t="s">
        <v>191</v>
      </c>
      <c r="J20" s="112" t="s">
        <v>170</v>
      </c>
      <c r="K20" s="146"/>
      <c r="L20" s="150"/>
      <c r="M20" s="150"/>
      <c r="N20" s="150"/>
      <c r="O20" s="146"/>
      <c r="P20" s="146"/>
      <c r="Q20" s="146"/>
      <c r="R20" s="146"/>
      <c r="S20" s="146"/>
      <c r="T20" s="146"/>
      <c r="U20" s="146"/>
      <c r="V20" s="146"/>
      <c r="W20" s="146"/>
      <c r="X20" s="146"/>
      <c r="Y20" s="146"/>
    </row>
    <row r="21" spans="1:25" thickBot="1">
      <c r="A21" s="146"/>
      <c r="B21" s="349" t="s">
        <v>21</v>
      </c>
      <c r="C21" s="349"/>
      <c r="D21" s="349"/>
      <c r="E21" s="136" t="s">
        <v>153</v>
      </c>
      <c r="F21" s="136" t="s">
        <v>154</v>
      </c>
      <c r="G21" s="136" t="s">
        <v>155</v>
      </c>
      <c r="H21" s="136" t="s">
        <v>156</v>
      </c>
      <c r="I21" s="136" t="s">
        <v>157</v>
      </c>
      <c r="J21" s="136" t="s">
        <v>158</v>
      </c>
      <c r="K21" s="146"/>
      <c r="L21" s="150"/>
      <c r="M21" s="150"/>
      <c r="N21" s="150"/>
      <c r="O21" s="146"/>
      <c r="P21" s="146"/>
      <c r="Q21" s="146"/>
      <c r="R21" s="146"/>
      <c r="S21" s="146"/>
      <c r="T21" s="146"/>
      <c r="U21" s="146"/>
      <c r="V21" s="146"/>
      <c r="W21" s="146"/>
      <c r="X21" s="146"/>
      <c r="Y21" s="146"/>
    </row>
    <row r="22" spans="1:25" ht="31.35" customHeight="1">
      <c r="A22" s="151"/>
      <c r="B22" s="350" t="s">
        <v>202</v>
      </c>
      <c r="C22" s="350"/>
      <c r="D22" s="350"/>
      <c r="E22" s="111" t="s">
        <v>203</v>
      </c>
      <c r="F22" s="111" t="s">
        <v>203</v>
      </c>
      <c r="G22" s="111" t="s">
        <v>203</v>
      </c>
      <c r="H22" s="111" t="s">
        <v>203</v>
      </c>
      <c r="I22" s="111" t="s">
        <v>203</v>
      </c>
      <c r="J22" s="111" t="s">
        <v>170</v>
      </c>
      <c r="K22" s="146"/>
      <c r="L22" s="150"/>
      <c r="M22" s="150"/>
      <c r="N22" s="150"/>
      <c r="O22" s="146"/>
      <c r="P22" s="146"/>
      <c r="Q22" s="146"/>
      <c r="R22" s="146"/>
      <c r="S22" s="146"/>
      <c r="T22" s="146"/>
      <c r="U22" s="146"/>
      <c r="V22" s="146"/>
      <c r="W22" s="146"/>
      <c r="X22" s="146"/>
      <c r="Y22" s="146"/>
    </row>
    <row r="23" spans="1:25" ht="56.1" customHeight="1">
      <c r="A23" s="151"/>
      <c r="B23" s="347" t="s">
        <v>204</v>
      </c>
      <c r="C23" s="347"/>
      <c r="D23" s="347"/>
      <c r="E23" s="112" t="s">
        <v>205</v>
      </c>
      <c r="F23" s="112" t="s">
        <v>205</v>
      </c>
      <c r="G23" s="112" t="s">
        <v>205</v>
      </c>
      <c r="H23" s="112" t="s">
        <v>205</v>
      </c>
      <c r="I23" s="112" t="s">
        <v>205</v>
      </c>
      <c r="J23" s="112" t="s">
        <v>170</v>
      </c>
      <c r="K23" s="146"/>
      <c r="L23" s="150"/>
      <c r="M23" s="150"/>
      <c r="N23" s="150"/>
      <c r="O23" s="146"/>
      <c r="P23" s="146"/>
      <c r="Q23" s="146"/>
      <c r="R23" s="146"/>
      <c r="S23" s="146"/>
      <c r="T23" s="146"/>
      <c r="U23" s="146"/>
      <c r="V23" s="146"/>
      <c r="W23" s="146"/>
      <c r="X23" s="146"/>
      <c r="Y23" s="146"/>
    </row>
    <row r="24" spans="1:25" ht="31.35" customHeight="1">
      <c r="A24" s="151"/>
      <c r="B24" s="347" t="s">
        <v>206</v>
      </c>
      <c r="C24" s="347"/>
      <c r="D24" s="347"/>
      <c r="E24" s="112" t="s">
        <v>207</v>
      </c>
      <c r="F24" s="112" t="s">
        <v>207</v>
      </c>
      <c r="G24" s="112" t="s">
        <v>207</v>
      </c>
      <c r="H24" s="112" t="s">
        <v>207</v>
      </c>
      <c r="I24" s="112" t="s">
        <v>207</v>
      </c>
      <c r="J24" s="112" t="s">
        <v>207</v>
      </c>
      <c r="K24" s="146"/>
      <c r="L24" s="150"/>
      <c r="M24" s="150"/>
      <c r="N24" s="150"/>
      <c r="O24" s="146"/>
      <c r="P24" s="146"/>
      <c r="Q24" s="146"/>
      <c r="R24" s="146"/>
      <c r="S24" s="146"/>
      <c r="T24" s="146"/>
      <c r="U24" s="146"/>
      <c r="V24" s="146"/>
      <c r="W24" s="146"/>
      <c r="X24" s="146"/>
      <c r="Y24" s="146"/>
    </row>
    <row r="25" spans="1:25" ht="31.35" customHeight="1" thickBot="1">
      <c r="A25" s="151"/>
      <c r="B25" s="347" t="s">
        <v>208</v>
      </c>
      <c r="C25" s="347"/>
      <c r="D25" s="347"/>
      <c r="E25" s="112" t="s">
        <v>209</v>
      </c>
      <c r="F25" s="112" t="s">
        <v>210</v>
      </c>
      <c r="G25" s="112" t="s">
        <v>209</v>
      </c>
      <c r="H25" s="112" t="s">
        <v>211</v>
      </c>
      <c r="I25" s="112" t="s">
        <v>209</v>
      </c>
      <c r="J25" s="112" t="s">
        <v>212</v>
      </c>
      <c r="K25" s="146"/>
      <c r="L25" s="150"/>
      <c r="M25" s="150"/>
      <c r="N25" s="150"/>
      <c r="O25" s="146"/>
      <c r="P25" s="146"/>
      <c r="Q25" s="146"/>
      <c r="R25" s="146"/>
      <c r="S25" s="146"/>
      <c r="T25" s="146"/>
      <c r="U25" s="146"/>
      <c r="V25" s="146"/>
      <c r="W25" s="146"/>
      <c r="X25" s="146"/>
      <c r="Y25" s="146"/>
    </row>
    <row r="26" spans="1:25" thickBot="1">
      <c r="A26" s="146"/>
      <c r="B26" s="354" t="s">
        <v>213</v>
      </c>
      <c r="C26" s="354"/>
      <c r="D26" s="354"/>
      <c r="E26" s="136" t="s">
        <v>153</v>
      </c>
      <c r="F26" s="136" t="s">
        <v>154</v>
      </c>
      <c r="G26" s="136" t="s">
        <v>155</v>
      </c>
      <c r="H26" s="136" t="s">
        <v>156</v>
      </c>
      <c r="I26" s="136" t="s">
        <v>157</v>
      </c>
      <c r="J26" s="136" t="s">
        <v>158</v>
      </c>
      <c r="K26" s="146"/>
      <c r="L26" s="150"/>
      <c r="M26" s="150"/>
      <c r="N26" s="150"/>
      <c r="O26" s="146"/>
      <c r="P26" s="146"/>
      <c r="Q26" s="146"/>
      <c r="R26" s="146"/>
      <c r="S26" s="146"/>
      <c r="T26" s="146"/>
      <c r="U26" s="146"/>
      <c r="V26" s="146"/>
      <c r="W26" s="146"/>
      <c r="X26" s="146"/>
      <c r="Y26" s="146"/>
    </row>
    <row r="27" spans="1:25" ht="14.4">
      <c r="A27" s="151"/>
      <c r="B27" s="347" t="s">
        <v>24</v>
      </c>
      <c r="C27" s="347"/>
      <c r="D27" s="347"/>
      <c r="E27" s="188">
        <v>1</v>
      </c>
      <c r="F27" s="188">
        <v>10</v>
      </c>
      <c r="G27" s="188">
        <v>9</v>
      </c>
      <c r="H27" s="188">
        <v>13</v>
      </c>
      <c r="I27" s="188">
        <v>5</v>
      </c>
      <c r="J27" s="189">
        <v>38</v>
      </c>
      <c r="K27" s="146"/>
      <c r="L27" s="150"/>
      <c r="M27" s="150"/>
      <c r="N27" s="150"/>
      <c r="O27" s="146"/>
      <c r="P27" s="146"/>
      <c r="Q27" s="146"/>
      <c r="R27" s="146"/>
      <c r="S27" s="146"/>
      <c r="T27" s="146"/>
      <c r="U27" s="146"/>
      <c r="V27" s="146"/>
      <c r="W27" s="146"/>
      <c r="X27" s="146"/>
      <c r="Y27" s="146"/>
    </row>
    <row r="28" spans="1:25" ht="14.4">
      <c r="A28" s="151"/>
      <c r="B28" s="347" t="s">
        <v>26</v>
      </c>
      <c r="C28" s="347"/>
      <c r="D28" s="347"/>
      <c r="E28" s="188">
        <v>0</v>
      </c>
      <c r="F28" s="188" t="s">
        <v>170</v>
      </c>
      <c r="G28" s="188">
        <v>0</v>
      </c>
      <c r="H28" s="188">
        <v>0</v>
      </c>
      <c r="I28" s="188">
        <v>0</v>
      </c>
      <c r="J28" s="189">
        <v>0</v>
      </c>
      <c r="K28" s="146"/>
      <c r="L28" s="150"/>
      <c r="M28" s="150"/>
      <c r="N28" s="150"/>
      <c r="O28" s="146"/>
      <c r="P28" s="146"/>
      <c r="Q28" s="146"/>
      <c r="R28" s="146"/>
      <c r="S28" s="146"/>
      <c r="T28" s="146"/>
      <c r="U28" s="146"/>
      <c r="V28" s="146"/>
      <c r="W28" s="146"/>
      <c r="X28" s="146"/>
      <c r="Y28" s="146"/>
    </row>
    <row r="29" spans="1:25" ht="14.4">
      <c r="A29" s="151"/>
      <c r="B29" s="350" t="s">
        <v>214</v>
      </c>
      <c r="C29" s="350"/>
      <c r="D29" s="350"/>
      <c r="E29" s="275">
        <v>19825000</v>
      </c>
      <c r="F29" s="275">
        <v>78000000</v>
      </c>
      <c r="G29" s="275">
        <v>704186000</v>
      </c>
      <c r="H29" s="275">
        <v>305720000</v>
      </c>
      <c r="I29" s="275">
        <v>8502000</v>
      </c>
      <c r="J29" s="276">
        <v>1116233000</v>
      </c>
      <c r="K29" s="146"/>
      <c r="L29" s="150"/>
      <c r="M29" s="150"/>
      <c r="N29" s="150"/>
      <c r="O29" s="146"/>
      <c r="P29" s="146"/>
      <c r="Q29" s="146"/>
      <c r="R29" s="146"/>
      <c r="S29" s="146"/>
      <c r="T29" s="146"/>
      <c r="U29" s="146"/>
      <c r="V29" s="146"/>
      <c r="W29" s="146"/>
      <c r="X29" s="146"/>
      <c r="Y29" s="146"/>
    </row>
    <row r="30" spans="1:25" ht="14.25" customHeight="1">
      <c r="A30" s="146"/>
      <c r="B30" s="152"/>
      <c r="C30" s="150"/>
      <c r="D30" s="150"/>
      <c r="E30" s="150"/>
      <c r="F30" s="150"/>
      <c r="G30" s="150"/>
      <c r="H30" s="150"/>
      <c r="I30" s="150"/>
      <c r="J30" s="150"/>
      <c r="K30" s="146"/>
      <c r="L30" s="150"/>
      <c r="M30" s="150"/>
      <c r="N30" s="150"/>
      <c r="O30" s="146"/>
      <c r="P30" s="146"/>
      <c r="Q30" s="146"/>
      <c r="R30" s="146"/>
      <c r="S30" s="146"/>
      <c r="T30" s="146"/>
      <c r="U30" s="146"/>
      <c r="V30" s="146"/>
      <c r="W30" s="146"/>
      <c r="X30" s="146"/>
      <c r="Y30" s="146"/>
    </row>
    <row r="31" spans="1:25" ht="19.350000000000001" customHeight="1" thickBot="1">
      <c r="A31" s="146"/>
      <c r="B31" s="351" t="s">
        <v>215</v>
      </c>
      <c r="C31" s="351"/>
      <c r="D31" s="351"/>
      <c r="E31" s="351"/>
      <c r="F31" s="351"/>
      <c r="G31" s="351"/>
      <c r="H31" s="351"/>
      <c r="I31" s="351"/>
      <c r="J31" s="351"/>
      <c r="K31" s="351"/>
      <c r="L31" s="150"/>
      <c r="M31" s="150"/>
      <c r="N31" s="150"/>
      <c r="O31" s="146"/>
      <c r="P31" s="146"/>
      <c r="Q31" s="146"/>
      <c r="R31" s="146"/>
      <c r="S31" s="146"/>
      <c r="T31" s="146"/>
      <c r="U31" s="146"/>
      <c r="V31" s="146"/>
      <c r="W31" s="146"/>
      <c r="X31" s="146"/>
      <c r="Y31" s="146"/>
    </row>
    <row r="32" spans="1:25" thickBot="1">
      <c r="A32" s="146"/>
      <c r="B32" s="346" t="s">
        <v>216</v>
      </c>
      <c r="C32" s="346"/>
      <c r="D32" s="346"/>
      <c r="E32" s="136"/>
      <c r="F32" s="136" t="s">
        <v>153</v>
      </c>
      <c r="G32" s="136" t="s">
        <v>154</v>
      </c>
      <c r="H32" s="136" t="s">
        <v>155</v>
      </c>
      <c r="I32" s="136" t="s">
        <v>156</v>
      </c>
      <c r="J32" s="136" t="s">
        <v>157</v>
      </c>
      <c r="K32" s="136" t="s">
        <v>158</v>
      </c>
      <c r="L32" s="150"/>
      <c r="M32" s="150"/>
      <c r="N32" s="150"/>
      <c r="O32" s="146"/>
      <c r="P32" s="146"/>
      <c r="Q32" s="146"/>
      <c r="R32" s="146"/>
      <c r="S32" s="146"/>
      <c r="T32" s="146"/>
      <c r="U32" s="146"/>
      <c r="V32" s="146"/>
      <c r="W32" s="146"/>
      <c r="X32" s="146"/>
      <c r="Y32" s="146"/>
    </row>
    <row r="33" spans="1:25" ht="32.1" customHeight="1">
      <c r="A33" s="146"/>
      <c r="B33" s="352" t="s">
        <v>217</v>
      </c>
      <c r="C33" s="352"/>
      <c r="D33" s="352"/>
      <c r="E33" s="352"/>
      <c r="F33" s="111" t="s">
        <v>218</v>
      </c>
      <c r="G33" s="111" t="s">
        <v>218</v>
      </c>
      <c r="H33" s="111" t="s">
        <v>219</v>
      </c>
      <c r="I33" s="111" t="s">
        <v>218</v>
      </c>
      <c r="J33" s="111" t="s">
        <v>219</v>
      </c>
      <c r="K33" s="111" t="s">
        <v>220</v>
      </c>
      <c r="L33" s="150"/>
      <c r="M33" s="150"/>
      <c r="N33" s="150"/>
      <c r="O33" s="146"/>
      <c r="P33" s="146"/>
      <c r="Q33" s="146"/>
      <c r="R33" s="146"/>
      <c r="S33" s="146"/>
      <c r="T33" s="146"/>
      <c r="U33" s="146"/>
      <c r="V33" s="146"/>
      <c r="W33" s="146"/>
      <c r="X33" s="146"/>
      <c r="Y33" s="146"/>
    </row>
    <row r="34" spans="1:25" ht="96" customHeight="1">
      <c r="A34" s="146"/>
      <c r="B34" s="353" t="s">
        <v>221</v>
      </c>
      <c r="C34" s="353"/>
      <c r="D34" s="353"/>
      <c r="E34" s="353"/>
      <c r="F34" s="112" t="s">
        <v>222</v>
      </c>
      <c r="G34" s="112" t="s">
        <v>223</v>
      </c>
      <c r="H34" s="112" t="s">
        <v>224</v>
      </c>
      <c r="I34" s="112" t="s">
        <v>225</v>
      </c>
      <c r="J34" s="112" t="s">
        <v>226</v>
      </c>
      <c r="K34" s="112" t="s">
        <v>220</v>
      </c>
      <c r="L34" s="150"/>
      <c r="M34" s="150"/>
      <c r="N34" s="150"/>
      <c r="O34" s="146"/>
      <c r="P34" s="146"/>
      <c r="Q34" s="146"/>
      <c r="R34" s="146"/>
      <c r="S34" s="146"/>
      <c r="T34" s="146"/>
      <c r="U34" s="146"/>
      <c r="V34" s="146"/>
      <c r="W34" s="146"/>
      <c r="X34" s="146"/>
      <c r="Y34" s="146"/>
    </row>
    <row r="35" spans="1:25" ht="64.349999999999994" customHeight="1">
      <c r="A35" s="146"/>
      <c r="B35" s="353" t="s">
        <v>227</v>
      </c>
      <c r="C35" s="353"/>
      <c r="D35" s="353"/>
      <c r="E35" s="353"/>
      <c r="F35" s="112" t="s">
        <v>191</v>
      </c>
      <c r="G35" s="112" t="s">
        <v>228</v>
      </c>
      <c r="H35" s="112" t="s">
        <v>229</v>
      </c>
      <c r="I35" s="112" t="s">
        <v>230</v>
      </c>
      <c r="J35" s="112" t="s">
        <v>191</v>
      </c>
      <c r="K35" s="112" t="s">
        <v>220</v>
      </c>
      <c r="L35" s="150"/>
      <c r="M35" s="150"/>
      <c r="N35" s="150"/>
      <c r="O35" s="146"/>
      <c r="P35" s="146"/>
      <c r="Q35" s="146"/>
      <c r="R35" s="146"/>
      <c r="S35" s="146"/>
      <c r="T35" s="146"/>
      <c r="U35" s="146"/>
      <c r="V35" s="146"/>
      <c r="W35" s="146"/>
      <c r="X35" s="146"/>
      <c r="Y35" s="146"/>
    </row>
    <row r="36" spans="1:25" ht="96" customHeight="1">
      <c r="A36" s="146"/>
      <c r="B36" s="353" t="s">
        <v>231</v>
      </c>
      <c r="C36" s="353"/>
      <c r="D36" s="353"/>
      <c r="E36" s="353"/>
      <c r="F36" s="112" t="s">
        <v>170</v>
      </c>
      <c r="G36" s="112" t="s">
        <v>232</v>
      </c>
      <c r="H36" s="112" t="s">
        <v>170</v>
      </c>
      <c r="I36" s="112" t="s">
        <v>233</v>
      </c>
      <c r="J36" s="112" t="s">
        <v>170</v>
      </c>
      <c r="K36" s="112" t="s">
        <v>220</v>
      </c>
      <c r="L36" s="150"/>
      <c r="M36" s="150"/>
      <c r="N36" s="150"/>
      <c r="O36" s="146"/>
      <c r="P36" s="146"/>
      <c r="Q36" s="146"/>
      <c r="R36" s="146"/>
      <c r="S36" s="146"/>
      <c r="T36" s="146"/>
      <c r="U36" s="146"/>
      <c r="V36" s="146"/>
      <c r="W36" s="146"/>
      <c r="X36" s="146"/>
      <c r="Y36" s="146"/>
    </row>
    <row r="37" spans="1:25" ht="48" customHeight="1">
      <c r="A37" s="146"/>
      <c r="B37" s="353" t="s">
        <v>234</v>
      </c>
      <c r="C37" s="353"/>
      <c r="D37" s="353"/>
      <c r="E37" s="353"/>
      <c r="F37" s="112" t="s">
        <v>170</v>
      </c>
      <c r="G37" s="112" t="s">
        <v>170</v>
      </c>
      <c r="H37" s="112" t="s">
        <v>170</v>
      </c>
      <c r="I37" s="112" t="s">
        <v>235</v>
      </c>
      <c r="J37" s="112" t="s">
        <v>170</v>
      </c>
      <c r="K37" s="112" t="s">
        <v>220</v>
      </c>
      <c r="L37" s="150"/>
      <c r="M37" s="150"/>
      <c r="N37" s="150"/>
      <c r="O37" s="146"/>
      <c r="P37" s="146"/>
      <c r="Q37" s="146"/>
      <c r="R37" s="146"/>
      <c r="S37" s="146"/>
      <c r="T37" s="146"/>
      <c r="U37" s="146"/>
      <c r="V37" s="146"/>
      <c r="W37" s="146"/>
      <c r="X37" s="146"/>
      <c r="Y37" s="146"/>
    </row>
    <row r="38" spans="1:25" ht="80.099999999999994" customHeight="1">
      <c r="A38" s="146"/>
      <c r="B38" s="353" t="s">
        <v>236</v>
      </c>
      <c r="C38" s="353"/>
      <c r="D38" s="353"/>
      <c r="E38" s="353"/>
      <c r="F38" s="112" t="s">
        <v>170</v>
      </c>
      <c r="G38" s="112" t="s">
        <v>170</v>
      </c>
      <c r="H38" s="112" t="s">
        <v>170</v>
      </c>
      <c r="I38" s="112" t="s">
        <v>237</v>
      </c>
      <c r="J38" s="112" t="s">
        <v>170</v>
      </c>
      <c r="K38" s="112" t="s">
        <v>220</v>
      </c>
      <c r="L38" s="150"/>
      <c r="M38" s="150"/>
      <c r="N38" s="150"/>
      <c r="O38" s="146"/>
      <c r="P38" s="146"/>
      <c r="Q38" s="146"/>
      <c r="R38" s="146"/>
      <c r="S38" s="146"/>
      <c r="T38" s="146"/>
      <c r="U38" s="146"/>
      <c r="V38" s="146"/>
      <c r="W38" s="146"/>
      <c r="X38" s="146"/>
      <c r="Y38" s="146"/>
    </row>
    <row r="39" spans="1:25" ht="14.25" customHeight="1">
      <c r="A39" s="146"/>
      <c r="B39" s="372" t="s">
        <v>238</v>
      </c>
      <c r="C39" s="372"/>
      <c r="D39" s="372"/>
      <c r="E39" s="153" t="s">
        <v>239</v>
      </c>
      <c r="F39" s="155">
        <v>0</v>
      </c>
      <c r="G39" s="155">
        <v>445</v>
      </c>
      <c r="H39" s="176">
        <v>4918</v>
      </c>
      <c r="I39" s="176">
        <v>1710</v>
      </c>
      <c r="J39" s="176">
        <v>290</v>
      </c>
      <c r="K39" s="271">
        <v>7363</v>
      </c>
      <c r="L39" s="150"/>
      <c r="M39" s="150"/>
      <c r="N39" s="150"/>
      <c r="O39" s="146"/>
      <c r="P39" s="146"/>
      <c r="Q39" s="146"/>
      <c r="R39" s="146"/>
      <c r="S39" s="146"/>
      <c r="T39" s="146"/>
      <c r="U39" s="146"/>
      <c r="V39" s="146"/>
      <c r="W39" s="146"/>
      <c r="X39" s="146"/>
      <c r="Y39" s="146"/>
    </row>
    <row r="40" spans="1:25" ht="14.25" customHeight="1">
      <c r="A40" s="146"/>
      <c r="B40" s="348"/>
      <c r="C40" s="348"/>
      <c r="D40" s="348"/>
      <c r="E40" s="153" t="s">
        <v>240</v>
      </c>
      <c r="F40" s="155">
        <v>0</v>
      </c>
      <c r="G40" s="155">
        <v>411</v>
      </c>
      <c r="H40" s="176">
        <v>4558</v>
      </c>
      <c r="I40" s="176">
        <v>1631</v>
      </c>
      <c r="J40" s="176">
        <v>250</v>
      </c>
      <c r="K40" s="271">
        <v>6850</v>
      </c>
      <c r="L40" s="150"/>
      <c r="M40" s="150"/>
      <c r="N40" s="150"/>
      <c r="O40" s="146"/>
      <c r="P40" s="146"/>
      <c r="Q40" s="146"/>
      <c r="R40" s="146"/>
      <c r="S40" s="146"/>
      <c r="T40" s="146"/>
      <c r="U40" s="146"/>
      <c r="V40" s="146"/>
      <c r="W40" s="146"/>
      <c r="X40" s="146"/>
      <c r="Y40" s="146"/>
    </row>
    <row r="41" spans="1:25" ht="14.25" customHeight="1">
      <c r="A41" s="146"/>
      <c r="B41" s="348"/>
      <c r="C41" s="348"/>
      <c r="D41" s="348"/>
      <c r="E41" s="153" t="s">
        <v>241</v>
      </c>
      <c r="F41" s="155">
        <v>0</v>
      </c>
      <c r="G41" s="155">
        <v>34</v>
      </c>
      <c r="H41" s="176">
        <v>360</v>
      </c>
      <c r="I41" s="176">
        <v>79</v>
      </c>
      <c r="J41" s="176">
        <v>40</v>
      </c>
      <c r="K41" s="271">
        <v>513</v>
      </c>
      <c r="L41" s="150"/>
      <c r="M41" s="150"/>
      <c r="N41" s="150"/>
      <c r="O41" s="146"/>
      <c r="P41" s="146"/>
      <c r="Q41" s="146"/>
      <c r="R41" s="146"/>
      <c r="S41" s="146"/>
      <c r="T41" s="146"/>
      <c r="U41" s="146"/>
      <c r="V41" s="146"/>
      <c r="W41" s="146"/>
      <c r="X41" s="146"/>
      <c r="Y41" s="146"/>
    </row>
    <row r="42" spans="1:25" ht="14.25" customHeight="1">
      <c r="A42" s="146"/>
      <c r="B42" s="348"/>
      <c r="C42" s="348"/>
      <c r="D42" s="348"/>
      <c r="E42" s="153" t="s">
        <v>242</v>
      </c>
      <c r="F42" s="155">
        <v>0</v>
      </c>
      <c r="G42" s="156">
        <v>0</v>
      </c>
      <c r="H42" s="176">
        <v>0</v>
      </c>
      <c r="I42" s="176">
        <v>0</v>
      </c>
      <c r="J42" s="176">
        <v>0</v>
      </c>
      <c r="K42" s="271">
        <v>0</v>
      </c>
      <c r="L42" s="150"/>
      <c r="M42" s="150"/>
      <c r="N42" s="150"/>
      <c r="O42" s="146"/>
      <c r="P42" s="146"/>
      <c r="Q42" s="146"/>
      <c r="R42" s="146"/>
      <c r="S42" s="146"/>
      <c r="T42" s="146"/>
      <c r="U42" s="146"/>
      <c r="V42" s="146"/>
      <c r="W42" s="146"/>
      <c r="X42" s="146"/>
      <c r="Y42" s="146"/>
    </row>
    <row r="43" spans="1:25" ht="14.25" customHeight="1">
      <c r="A43" s="146"/>
      <c r="B43" s="350"/>
      <c r="C43" s="350"/>
      <c r="D43" s="350"/>
      <c r="E43" s="153" t="s">
        <v>243</v>
      </c>
      <c r="F43" s="155">
        <v>0</v>
      </c>
      <c r="G43" s="156">
        <v>0</v>
      </c>
      <c r="H43" s="176">
        <v>0</v>
      </c>
      <c r="I43" s="176">
        <v>0</v>
      </c>
      <c r="J43" s="176">
        <v>0</v>
      </c>
      <c r="K43" s="271">
        <v>0</v>
      </c>
      <c r="L43" s="150"/>
      <c r="M43" s="150"/>
      <c r="N43" s="150"/>
      <c r="O43" s="146"/>
      <c r="P43" s="146"/>
      <c r="Q43" s="146"/>
      <c r="R43" s="146"/>
      <c r="S43" s="146"/>
      <c r="T43" s="146"/>
      <c r="U43" s="146"/>
      <c r="V43" s="146"/>
      <c r="W43" s="146"/>
      <c r="X43" s="146"/>
      <c r="Y43" s="146"/>
    </row>
    <row r="44" spans="1:25" ht="14.25" customHeight="1">
      <c r="A44" s="146"/>
      <c r="B44" s="372" t="s">
        <v>244</v>
      </c>
      <c r="C44" s="372"/>
      <c r="D44" s="372"/>
      <c r="E44" s="153" t="s">
        <v>239</v>
      </c>
      <c r="F44" s="155">
        <v>0</v>
      </c>
      <c r="G44" s="156">
        <v>80</v>
      </c>
      <c r="H44" s="176">
        <v>4918</v>
      </c>
      <c r="I44" s="176">
        <v>1351</v>
      </c>
      <c r="J44" s="176">
        <v>290</v>
      </c>
      <c r="K44" s="271">
        <v>6639</v>
      </c>
      <c r="L44" s="150"/>
      <c r="M44" s="150"/>
      <c r="N44" s="150"/>
      <c r="O44" s="146"/>
      <c r="P44" s="146"/>
      <c r="Q44" s="146"/>
      <c r="R44" s="146"/>
      <c r="S44" s="146"/>
      <c r="T44" s="146"/>
      <c r="U44" s="146"/>
      <c r="V44" s="146"/>
      <c r="W44" s="146"/>
      <c r="X44" s="146"/>
      <c r="Y44" s="146"/>
    </row>
    <row r="45" spans="1:25" ht="14.25" customHeight="1">
      <c r="A45" s="146"/>
      <c r="B45" s="348"/>
      <c r="C45" s="348"/>
      <c r="D45" s="348"/>
      <c r="E45" s="153" t="s">
        <v>240</v>
      </c>
      <c r="F45" s="155">
        <v>0</v>
      </c>
      <c r="G45" s="156">
        <v>57</v>
      </c>
      <c r="H45" s="176">
        <v>4558</v>
      </c>
      <c r="I45" s="176">
        <v>1292</v>
      </c>
      <c r="J45" s="176">
        <v>250</v>
      </c>
      <c r="K45" s="271">
        <v>6157</v>
      </c>
      <c r="L45" s="150"/>
      <c r="M45" s="150"/>
      <c r="N45" s="150"/>
      <c r="O45" s="146"/>
      <c r="P45" s="146"/>
      <c r="Q45" s="146"/>
      <c r="R45" s="146"/>
      <c r="S45" s="146"/>
      <c r="T45" s="146"/>
      <c r="U45" s="146"/>
      <c r="V45" s="146"/>
      <c r="W45" s="146"/>
      <c r="X45" s="146"/>
      <c r="Y45" s="146"/>
    </row>
    <row r="46" spans="1:25" ht="14.25" customHeight="1">
      <c r="A46" s="146"/>
      <c r="B46" s="348"/>
      <c r="C46" s="348"/>
      <c r="D46" s="348"/>
      <c r="E46" s="153" t="s">
        <v>241</v>
      </c>
      <c r="F46" s="155">
        <v>0</v>
      </c>
      <c r="G46" s="156">
        <v>23</v>
      </c>
      <c r="H46" s="176">
        <v>360</v>
      </c>
      <c r="I46" s="176">
        <v>59</v>
      </c>
      <c r="J46" s="176">
        <v>40</v>
      </c>
      <c r="K46" s="271">
        <v>482</v>
      </c>
      <c r="L46" s="150"/>
      <c r="M46" s="150"/>
      <c r="N46" s="150"/>
      <c r="O46" s="146"/>
      <c r="P46" s="146"/>
      <c r="Q46" s="146"/>
      <c r="R46" s="146"/>
      <c r="S46" s="146"/>
      <c r="T46" s="146"/>
      <c r="U46" s="146"/>
      <c r="V46" s="146"/>
      <c r="W46" s="146"/>
      <c r="X46" s="146"/>
      <c r="Y46" s="146"/>
    </row>
    <row r="47" spans="1:25" ht="14.25" customHeight="1">
      <c r="A47" s="146"/>
      <c r="B47" s="348"/>
      <c r="C47" s="348"/>
      <c r="D47" s="348"/>
      <c r="E47" s="153" t="s">
        <v>242</v>
      </c>
      <c r="F47" s="155">
        <v>0</v>
      </c>
      <c r="G47" s="156">
        <v>0</v>
      </c>
      <c r="H47" s="176">
        <v>0</v>
      </c>
      <c r="I47" s="176">
        <v>0</v>
      </c>
      <c r="J47" s="176">
        <v>0</v>
      </c>
      <c r="K47" s="271">
        <v>0</v>
      </c>
      <c r="L47" s="150"/>
      <c r="M47" s="150"/>
      <c r="N47" s="150"/>
      <c r="O47" s="146"/>
      <c r="P47" s="146"/>
      <c r="Q47" s="146"/>
      <c r="R47" s="146"/>
      <c r="S47" s="146"/>
      <c r="T47" s="146"/>
      <c r="U47" s="146"/>
      <c r="V47" s="146"/>
      <c r="W47" s="146"/>
      <c r="X47" s="146"/>
      <c r="Y47" s="146"/>
    </row>
    <row r="48" spans="1:25" ht="14.25" customHeight="1">
      <c r="A48" s="146"/>
      <c r="B48" s="350"/>
      <c r="C48" s="350"/>
      <c r="D48" s="350"/>
      <c r="E48" s="153" t="s">
        <v>243</v>
      </c>
      <c r="F48" s="155">
        <v>0</v>
      </c>
      <c r="G48" s="156">
        <v>0</v>
      </c>
      <c r="H48" s="176">
        <v>0</v>
      </c>
      <c r="I48" s="176">
        <v>0</v>
      </c>
      <c r="J48" s="176">
        <v>0</v>
      </c>
      <c r="K48" s="271">
        <v>0</v>
      </c>
      <c r="L48" s="150"/>
      <c r="M48" s="150"/>
      <c r="N48" s="150"/>
      <c r="O48" s="146"/>
      <c r="P48" s="146"/>
      <c r="Q48" s="146"/>
      <c r="R48" s="146"/>
      <c r="S48" s="146"/>
      <c r="T48" s="146"/>
      <c r="U48" s="146"/>
      <c r="V48" s="146"/>
      <c r="W48" s="146"/>
      <c r="X48" s="146"/>
      <c r="Y48" s="146"/>
    </row>
    <row r="49" spans="1:25" ht="14.25" customHeight="1">
      <c r="A49" s="146"/>
      <c r="B49" s="372" t="s">
        <v>245</v>
      </c>
      <c r="C49" s="372"/>
      <c r="D49" s="372"/>
      <c r="E49" s="153" t="s">
        <v>239</v>
      </c>
      <c r="F49" s="155">
        <v>0</v>
      </c>
      <c r="G49" s="156">
        <v>365</v>
      </c>
      <c r="H49" s="176">
        <v>0</v>
      </c>
      <c r="I49" s="176">
        <v>359</v>
      </c>
      <c r="J49" s="176">
        <v>0</v>
      </c>
      <c r="K49" s="271">
        <v>724</v>
      </c>
      <c r="L49" s="150"/>
      <c r="M49" s="150"/>
      <c r="N49" s="150"/>
      <c r="O49" s="146"/>
      <c r="P49" s="146"/>
      <c r="Q49" s="146"/>
      <c r="R49" s="146"/>
      <c r="S49" s="146"/>
      <c r="T49" s="146"/>
      <c r="U49" s="146"/>
      <c r="V49" s="146"/>
      <c r="W49" s="146"/>
      <c r="X49" s="146"/>
      <c r="Y49" s="146"/>
    </row>
    <row r="50" spans="1:25" ht="14.25" customHeight="1">
      <c r="A50" s="146"/>
      <c r="B50" s="348"/>
      <c r="C50" s="348"/>
      <c r="D50" s="348"/>
      <c r="E50" s="153" t="s">
        <v>240</v>
      </c>
      <c r="F50" s="155">
        <v>0</v>
      </c>
      <c r="G50" s="156">
        <v>354</v>
      </c>
      <c r="H50" s="176">
        <v>0</v>
      </c>
      <c r="I50" s="176">
        <v>339</v>
      </c>
      <c r="J50" s="176">
        <v>0</v>
      </c>
      <c r="K50" s="271">
        <v>693</v>
      </c>
      <c r="L50" s="150"/>
      <c r="M50" s="150"/>
      <c r="N50" s="150"/>
      <c r="O50" s="146"/>
      <c r="P50" s="146"/>
      <c r="Q50" s="146"/>
      <c r="R50" s="146"/>
      <c r="S50" s="146"/>
      <c r="T50" s="146"/>
      <c r="U50" s="146"/>
      <c r="V50" s="146"/>
      <c r="W50" s="146"/>
      <c r="X50" s="146"/>
      <c r="Y50" s="146"/>
    </row>
    <row r="51" spans="1:25" ht="14.25" customHeight="1">
      <c r="A51" s="146"/>
      <c r="B51" s="348"/>
      <c r="C51" s="348"/>
      <c r="D51" s="348"/>
      <c r="E51" s="153" t="s">
        <v>241</v>
      </c>
      <c r="F51" s="155">
        <v>0</v>
      </c>
      <c r="G51" s="156">
        <v>11</v>
      </c>
      <c r="H51" s="176">
        <v>0</v>
      </c>
      <c r="I51" s="176">
        <v>20</v>
      </c>
      <c r="J51" s="176">
        <v>0</v>
      </c>
      <c r="K51" s="271">
        <v>31</v>
      </c>
      <c r="L51" s="150"/>
      <c r="M51" s="150"/>
      <c r="N51" s="150"/>
      <c r="O51" s="146"/>
      <c r="P51" s="146"/>
      <c r="Q51" s="146"/>
      <c r="R51" s="146"/>
      <c r="S51" s="146"/>
      <c r="T51" s="146"/>
      <c r="U51" s="146"/>
      <c r="V51" s="146"/>
      <c r="W51" s="146"/>
      <c r="X51" s="146"/>
      <c r="Y51" s="146"/>
    </row>
    <row r="52" spans="1:25" ht="14.25" customHeight="1">
      <c r="A52" s="146"/>
      <c r="B52" s="348"/>
      <c r="C52" s="348"/>
      <c r="D52" s="348"/>
      <c r="E52" s="153" t="s">
        <v>242</v>
      </c>
      <c r="F52" s="155">
        <v>0</v>
      </c>
      <c r="G52" s="156">
        <v>0</v>
      </c>
      <c r="H52" s="176">
        <v>0</v>
      </c>
      <c r="I52" s="176">
        <v>0</v>
      </c>
      <c r="J52" s="176">
        <v>0</v>
      </c>
      <c r="K52" s="271">
        <v>0</v>
      </c>
      <c r="L52" s="150"/>
      <c r="M52" s="150"/>
      <c r="N52" s="150"/>
      <c r="O52" s="146"/>
      <c r="P52" s="146"/>
      <c r="Q52" s="146"/>
      <c r="R52" s="146"/>
      <c r="S52" s="146"/>
      <c r="T52" s="146"/>
      <c r="U52" s="146"/>
      <c r="V52" s="146"/>
      <c r="W52" s="146"/>
      <c r="X52" s="146"/>
      <c r="Y52" s="146"/>
    </row>
    <row r="53" spans="1:25" ht="14.25" customHeight="1">
      <c r="A53" s="146"/>
      <c r="B53" s="350"/>
      <c r="C53" s="350"/>
      <c r="D53" s="350"/>
      <c r="E53" s="153" t="s">
        <v>243</v>
      </c>
      <c r="F53" s="155">
        <v>0</v>
      </c>
      <c r="G53" s="156">
        <v>0</v>
      </c>
      <c r="H53" s="176">
        <v>0</v>
      </c>
      <c r="I53" s="176">
        <v>0</v>
      </c>
      <c r="J53" s="176">
        <v>0</v>
      </c>
      <c r="K53" s="271">
        <v>0</v>
      </c>
      <c r="L53" s="150"/>
      <c r="M53" s="150"/>
      <c r="N53" s="150"/>
      <c r="O53" s="146"/>
      <c r="P53" s="146"/>
      <c r="Q53" s="146"/>
      <c r="R53" s="146"/>
      <c r="S53" s="146"/>
      <c r="T53" s="146"/>
      <c r="U53" s="146"/>
      <c r="V53" s="146"/>
      <c r="W53" s="146"/>
      <c r="X53" s="146"/>
      <c r="Y53" s="146"/>
    </row>
    <row r="54" spans="1:25" ht="14.25" customHeight="1">
      <c r="A54" s="146"/>
      <c r="B54" s="372" t="s">
        <v>246</v>
      </c>
      <c r="C54" s="372"/>
      <c r="D54" s="372"/>
      <c r="E54" s="153" t="s">
        <v>239</v>
      </c>
      <c r="F54" s="155">
        <v>0</v>
      </c>
      <c r="G54" s="156">
        <v>0</v>
      </c>
      <c r="H54" s="176">
        <v>0</v>
      </c>
      <c r="I54" s="176">
        <v>0</v>
      </c>
      <c r="J54" s="176">
        <v>0</v>
      </c>
      <c r="K54" s="271">
        <v>0</v>
      </c>
      <c r="L54" s="150"/>
      <c r="M54" s="150"/>
      <c r="N54" s="150"/>
      <c r="O54" s="146"/>
      <c r="P54" s="146"/>
      <c r="Q54" s="146"/>
      <c r="R54" s="146"/>
      <c r="S54" s="146"/>
      <c r="T54" s="146"/>
      <c r="U54" s="146"/>
      <c r="V54" s="146"/>
      <c r="W54" s="146"/>
      <c r="X54" s="146"/>
      <c r="Y54" s="146"/>
    </row>
    <row r="55" spans="1:25" ht="14.25" customHeight="1">
      <c r="A55" s="146"/>
      <c r="B55" s="348"/>
      <c r="C55" s="348"/>
      <c r="D55" s="348"/>
      <c r="E55" s="153" t="s">
        <v>240</v>
      </c>
      <c r="F55" s="155">
        <v>0</v>
      </c>
      <c r="G55" s="156">
        <v>0</v>
      </c>
      <c r="H55" s="176">
        <v>0</v>
      </c>
      <c r="I55" s="176">
        <v>0</v>
      </c>
      <c r="J55" s="176">
        <v>0</v>
      </c>
      <c r="K55" s="271">
        <v>0</v>
      </c>
      <c r="L55" s="150"/>
      <c r="M55" s="150"/>
      <c r="N55" s="150"/>
      <c r="O55" s="146"/>
      <c r="P55" s="146"/>
      <c r="Q55" s="146"/>
      <c r="R55" s="146"/>
      <c r="S55" s="146"/>
      <c r="T55" s="146"/>
      <c r="U55" s="146"/>
      <c r="V55" s="146"/>
      <c r="W55" s="146"/>
      <c r="X55" s="146"/>
      <c r="Y55" s="146"/>
    </row>
    <row r="56" spans="1:25" ht="14.25" customHeight="1">
      <c r="A56" s="146"/>
      <c r="B56" s="348"/>
      <c r="C56" s="348"/>
      <c r="D56" s="348"/>
      <c r="E56" s="153" t="s">
        <v>241</v>
      </c>
      <c r="F56" s="155">
        <v>0</v>
      </c>
      <c r="G56" s="156">
        <v>0</v>
      </c>
      <c r="H56" s="176">
        <v>0</v>
      </c>
      <c r="I56" s="176">
        <v>0</v>
      </c>
      <c r="J56" s="176">
        <v>0</v>
      </c>
      <c r="K56" s="271">
        <v>0</v>
      </c>
      <c r="L56" s="150"/>
      <c r="M56" s="150"/>
      <c r="N56" s="150"/>
      <c r="O56" s="146"/>
      <c r="P56" s="146"/>
      <c r="Q56" s="146"/>
      <c r="R56" s="146"/>
      <c r="S56" s="146"/>
      <c r="T56" s="146"/>
      <c r="U56" s="146"/>
      <c r="V56" s="146"/>
      <c r="W56" s="146"/>
      <c r="X56" s="146"/>
      <c r="Y56" s="146"/>
    </row>
    <row r="57" spans="1:25" ht="14.25" customHeight="1">
      <c r="A57" s="146"/>
      <c r="B57" s="348"/>
      <c r="C57" s="348"/>
      <c r="D57" s="348"/>
      <c r="E57" s="153" t="s">
        <v>242</v>
      </c>
      <c r="F57" s="155">
        <v>0</v>
      </c>
      <c r="G57" s="156">
        <v>0</v>
      </c>
      <c r="H57" s="176">
        <v>0</v>
      </c>
      <c r="I57" s="176">
        <v>0</v>
      </c>
      <c r="J57" s="176">
        <v>0</v>
      </c>
      <c r="K57" s="271">
        <v>0</v>
      </c>
      <c r="L57" s="150"/>
      <c r="M57" s="150"/>
      <c r="N57" s="150"/>
      <c r="O57" s="146"/>
      <c r="P57" s="146"/>
      <c r="Q57" s="146"/>
      <c r="R57" s="146"/>
      <c r="S57" s="146"/>
      <c r="T57" s="146"/>
      <c r="U57" s="146"/>
      <c r="V57" s="146"/>
      <c r="W57" s="146"/>
      <c r="X57" s="146"/>
      <c r="Y57" s="146"/>
    </row>
    <row r="58" spans="1:25" ht="14.25" customHeight="1">
      <c r="A58" s="146"/>
      <c r="B58" s="350"/>
      <c r="C58" s="350"/>
      <c r="D58" s="350"/>
      <c r="E58" s="153" t="s">
        <v>243</v>
      </c>
      <c r="F58" s="155">
        <v>0</v>
      </c>
      <c r="G58" s="156">
        <v>0</v>
      </c>
      <c r="H58" s="176">
        <v>0</v>
      </c>
      <c r="I58" s="176">
        <v>0</v>
      </c>
      <c r="J58" s="176">
        <v>0</v>
      </c>
      <c r="K58" s="271">
        <v>0</v>
      </c>
      <c r="L58" s="150"/>
      <c r="M58" s="150"/>
      <c r="N58" s="150"/>
      <c r="O58" s="146"/>
      <c r="P58" s="146"/>
      <c r="Q58" s="146"/>
      <c r="R58" s="146"/>
      <c r="S58" s="146"/>
      <c r="T58" s="146"/>
      <c r="U58" s="146"/>
      <c r="V58" s="146"/>
      <c r="W58" s="146"/>
      <c r="X58" s="146"/>
      <c r="Y58" s="146"/>
    </row>
    <row r="59" spans="1:25" ht="14.25" customHeight="1">
      <c r="A59" s="146"/>
      <c r="B59" s="372" t="s">
        <v>247</v>
      </c>
      <c r="C59" s="372"/>
      <c r="D59" s="372"/>
      <c r="E59" s="153" t="s">
        <v>239</v>
      </c>
      <c r="F59" s="155">
        <v>0</v>
      </c>
      <c r="G59" s="156">
        <v>0</v>
      </c>
      <c r="H59" s="176">
        <v>4918</v>
      </c>
      <c r="I59" s="176">
        <v>1710</v>
      </c>
      <c r="J59" s="176">
        <v>290</v>
      </c>
      <c r="K59" s="271">
        <v>6918</v>
      </c>
      <c r="L59" s="150"/>
      <c r="M59" s="150"/>
      <c r="N59" s="150"/>
      <c r="O59" s="146"/>
      <c r="P59" s="146"/>
      <c r="Q59" s="146"/>
      <c r="R59" s="146"/>
      <c r="S59" s="146"/>
      <c r="T59" s="146"/>
      <c r="U59" s="146"/>
      <c r="V59" s="146"/>
      <c r="W59" s="146"/>
      <c r="X59" s="146"/>
      <c r="Y59" s="146"/>
    </row>
    <row r="60" spans="1:25" ht="14.25" customHeight="1">
      <c r="A60" s="146"/>
      <c r="B60" s="348"/>
      <c r="C60" s="348"/>
      <c r="D60" s="348"/>
      <c r="E60" s="153" t="s">
        <v>240</v>
      </c>
      <c r="F60" s="155">
        <v>0</v>
      </c>
      <c r="G60" s="156">
        <v>0</v>
      </c>
      <c r="H60" s="176">
        <v>4558</v>
      </c>
      <c r="I60" s="176">
        <v>1631</v>
      </c>
      <c r="J60" s="176">
        <v>250</v>
      </c>
      <c r="K60" s="271">
        <v>6439</v>
      </c>
      <c r="L60" s="150"/>
      <c r="M60" s="150"/>
      <c r="N60" s="150"/>
      <c r="O60" s="146"/>
      <c r="P60" s="146"/>
      <c r="Q60" s="146"/>
      <c r="R60" s="146"/>
      <c r="S60" s="146"/>
      <c r="T60" s="146"/>
      <c r="U60" s="146"/>
      <c r="V60" s="146"/>
      <c r="W60" s="146"/>
      <c r="X60" s="146"/>
      <c r="Y60" s="146"/>
    </row>
    <row r="61" spans="1:25" ht="14.25" customHeight="1">
      <c r="A61" s="146"/>
      <c r="B61" s="348"/>
      <c r="C61" s="348"/>
      <c r="D61" s="348"/>
      <c r="E61" s="153" t="s">
        <v>241</v>
      </c>
      <c r="F61" s="155">
        <v>0</v>
      </c>
      <c r="G61" s="156">
        <v>0</v>
      </c>
      <c r="H61" s="176">
        <v>360</v>
      </c>
      <c r="I61" s="176">
        <v>79</v>
      </c>
      <c r="J61" s="176">
        <v>40</v>
      </c>
      <c r="K61" s="271">
        <v>479</v>
      </c>
      <c r="L61" s="150"/>
      <c r="M61" s="150"/>
      <c r="N61" s="150"/>
      <c r="O61" s="146"/>
      <c r="P61" s="146"/>
      <c r="Q61" s="146"/>
      <c r="R61" s="146"/>
      <c r="S61" s="146"/>
      <c r="T61" s="146"/>
      <c r="U61" s="146"/>
      <c r="V61" s="146"/>
      <c r="W61" s="146"/>
      <c r="X61" s="146"/>
      <c r="Y61" s="146"/>
    </row>
    <row r="62" spans="1:25" ht="14.25" customHeight="1">
      <c r="A62" s="146"/>
      <c r="B62" s="348"/>
      <c r="C62" s="348"/>
      <c r="D62" s="348"/>
      <c r="E62" s="153" t="s">
        <v>242</v>
      </c>
      <c r="F62" s="155">
        <v>0</v>
      </c>
      <c r="G62" s="156">
        <v>0</v>
      </c>
      <c r="H62" s="176">
        <v>0</v>
      </c>
      <c r="I62" s="176">
        <v>0</v>
      </c>
      <c r="J62" s="176">
        <v>0</v>
      </c>
      <c r="K62" s="271">
        <v>0</v>
      </c>
      <c r="L62" s="150"/>
      <c r="M62" s="150"/>
      <c r="N62" s="150"/>
      <c r="O62" s="146"/>
      <c r="P62" s="146"/>
      <c r="Q62" s="146"/>
      <c r="R62" s="146"/>
      <c r="S62" s="146"/>
      <c r="T62" s="146"/>
      <c r="U62" s="146"/>
      <c r="V62" s="146"/>
      <c r="W62" s="146"/>
      <c r="X62" s="146"/>
      <c r="Y62" s="146"/>
    </row>
    <row r="63" spans="1:25" ht="14.25" customHeight="1">
      <c r="A63" s="146"/>
      <c r="B63" s="350"/>
      <c r="C63" s="350"/>
      <c r="D63" s="350"/>
      <c r="E63" s="153" t="s">
        <v>243</v>
      </c>
      <c r="F63" s="155">
        <v>0</v>
      </c>
      <c r="G63" s="156">
        <v>0</v>
      </c>
      <c r="H63" s="176">
        <v>0</v>
      </c>
      <c r="I63" s="176">
        <v>0</v>
      </c>
      <c r="J63" s="176">
        <v>0</v>
      </c>
      <c r="K63" s="271">
        <v>0</v>
      </c>
      <c r="L63" s="150"/>
      <c r="M63" s="150"/>
      <c r="N63" s="150"/>
      <c r="O63" s="146"/>
      <c r="P63" s="146"/>
      <c r="Q63" s="146"/>
      <c r="R63" s="146"/>
      <c r="S63" s="146"/>
      <c r="T63" s="146"/>
      <c r="U63" s="146"/>
      <c r="V63" s="146"/>
      <c r="W63" s="146"/>
      <c r="X63" s="146"/>
      <c r="Y63" s="146"/>
    </row>
    <row r="64" spans="1:25" ht="14.25" customHeight="1">
      <c r="A64" s="146"/>
      <c r="B64" s="372" t="s">
        <v>248</v>
      </c>
      <c r="C64" s="372"/>
      <c r="D64" s="372"/>
      <c r="E64" s="153" t="s">
        <v>239</v>
      </c>
      <c r="F64" s="155">
        <v>0</v>
      </c>
      <c r="G64" s="156">
        <v>0</v>
      </c>
      <c r="H64" s="177">
        <v>0</v>
      </c>
      <c r="I64" s="177">
        <v>0</v>
      </c>
      <c r="J64" s="177">
        <v>0</v>
      </c>
      <c r="K64" s="273">
        <v>0</v>
      </c>
      <c r="L64" s="150"/>
      <c r="M64" s="150"/>
      <c r="N64" s="150"/>
      <c r="O64" s="146"/>
      <c r="P64" s="146"/>
      <c r="Q64" s="146"/>
      <c r="R64" s="146"/>
      <c r="S64" s="146"/>
      <c r="T64" s="146"/>
      <c r="U64" s="146"/>
      <c r="V64" s="146"/>
      <c r="W64" s="146"/>
      <c r="X64" s="146"/>
      <c r="Y64" s="146"/>
    </row>
    <row r="65" spans="1:25" ht="14.25" customHeight="1">
      <c r="A65" s="146"/>
      <c r="B65" s="348"/>
      <c r="C65" s="348"/>
      <c r="D65" s="348"/>
      <c r="E65" s="153" t="s">
        <v>240</v>
      </c>
      <c r="F65" s="155">
        <v>0</v>
      </c>
      <c r="G65" s="156">
        <v>0</v>
      </c>
      <c r="H65" s="176">
        <v>0</v>
      </c>
      <c r="I65" s="176">
        <v>0</v>
      </c>
      <c r="J65" s="176">
        <v>0</v>
      </c>
      <c r="K65" s="271">
        <v>0</v>
      </c>
      <c r="L65" s="150"/>
      <c r="M65" s="150"/>
      <c r="N65" s="150"/>
      <c r="O65" s="146"/>
      <c r="P65" s="146"/>
      <c r="Q65" s="146"/>
      <c r="R65" s="146"/>
      <c r="S65" s="146"/>
      <c r="T65" s="146"/>
      <c r="U65" s="146"/>
      <c r="V65" s="146"/>
      <c r="W65" s="146"/>
      <c r="X65" s="146"/>
      <c r="Y65" s="146"/>
    </row>
    <row r="66" spans="1:25" ht="14.25" customHeight="1">
      <c r="A66" s="146"/>
      <c r="B66" s="348"/>
      <c r="C66" s="348"/>
      <c r="D66" s="348"/>
      <c r="E66" s="153" t="s">
        <v>241</v>
      </c>
      <c r="F66" s="155">
        <v>0</v>
      </c>
      <c r="G66" s="156">
        <v>0</v>
      </c>
      <c r="H66" s="176">
        <v>0</v>
      </c>
      <c r="I66" s="176">
        <v>0</v>
      </c>
      <c r="J66" s="176">
        <v>0</v>
      </c>
      <c r="K66" s="271">
        <v>0</v>
      </c>
      <c r="L66" s="150"/>
      <c r="M66" s="150"/>
      <c r="N66" s="150"/>
      <c r="O66" s="146"/>
      <c r="P66" s="146"/>
      <c r="Q66" s="146"/>
      <c r="R66" s="146"/>
      <c r="S66" s="146"/>
      <c r="T66" s="146"/>
      <c r="U66" s="146"/>
      <c r="V66" s="146"/>
      <c r="W66" s="146"/>
      <c r="X66" s="146"/>
      <c r="Y66" s="146"/>
    </row>
    <row r="67" spans="1:25" ht="14.25" customHeight="1">
      <c r="A67" s="146"/>
      <c r="B67" s="348"/>
      <c r="C67" s="348"/>
      <c r="D67" s="348"/>
      <c r="E67" s="153" t="s">
        <v>242</v>
      </c>
      <c r="F67" s="155">
        <v>0</v>
      </c>
      <c r="G67" s="156">
        <v>0</v>
      </c>
      <c r="H67" s="176">
        <v>0</v>
      </c>
      <c r="I67" s="176">
        <v>0</v>
      </c>
      <c r="J67" s="176">
        <v>0</v>
      </c>
      <c r="K67" s="271">
        <v>0</v>
      </c>
      <c r="L67" s="150"/>
      <c r="M67" s="150"/>
      <c r="N67" s="150"/>
      <c r="O67" s="146"/>
      <c r="P67" s="146"/>
      <c r="Q67" s="146"/>
      <c r="R67" s="146"/>
      <c r="S67" s="146"/>
      <c r="T67" s="146"/>
      <c r="U67" s="146"/>
      <c r="V67" s="146"/>
      <c r="W67" s="146"/>
      <c r="X67" s="146"/>
      <c r="Y67" s="146"/>
    </row>
    <row r="68" spans="1:25" ht="14.25" customHeight="1">
      <c r="A68" s="146"/>
      <c r="B68" s="350"/>
      <c r="C68" s="350"/>
      <c r="D68" s="350"/>
      <c r="E68" s="157" t="s">
        <v>243</v>
      </c>
      <c r="F68" s="178">
        <v>0</v>
      </c>
      <c r="G68" s="156">
        <v>0</v>
      </c>
      <c r="H68" s="179">
        <v>0</v>
      </c>
      <c r="I68" s="179">
        <v>0</v>
      </c>
      <c r="J68" s="179">
        <v>0</v>
      </c>
      <c r="K68" s="274">
        <v>0</v>
      </c>
      <c r="L68" s="150"/>
      <c r="M68" s="150"/>
      <c r="N68" s="150"/>
      <c r="O68" s="146"/>
      <c r="P68" s="146"/>
      <c r="Q68" s="146"/>
      <c r="R68" s="146"/>
      <c r="S68" s="146"/>
      <c r="T68" s="146"/>
      <c r="U68" s="146"/>
      <c r="V68" s="146"/>
      <c r="W68" s="146"/>
      <c r="X68" s="146"/>
      <c r="Y68" s="146"/>
    </row>
    <row r="69" spans="1:25" ht="75.599999999999994" customHeight="1">
      <c r="A69" s="146"/>
      <c r="B69" s="347" t="s">
        <v>249</v>
      </c>
      <c r="C69" s="347"/>
      <c r="D69" s="347"/>
      <c r="E69" s="347"/>
      <c r="F69" s="180" t="s">
        <v>250</v>
      </c>
      <c r="G69" s="180" t="s">
        <v>250</v>
      </c>
      <c r="H69" s="180" t="s">
        <v>250</v>
      </c>
      <c r="I69" s="180" t="s">
        <v>250</v>
      </c>
      <c r="J69" s="180" t="s">
        <v>250</v>
      </c>
      <c r="K69" s="180" t="s">
        <v>220</v>
      </c>
      <c r="L69" s="150"/>
      <c r="M69" s="150"/>
      <c r="N69" s="150"/>
      <c r="O69" s="146"/>
      <c r="P69" s="146"/>
      <c r="Q69" s="146"/>
      <c r="R69" s="146"/>
      <c r="S69" s="146"/>
      <c r="T69" s="146"/>
      <c r="U69" s="146"/>
      <c r="V69" s="146"/>
      <c r="W69" s="146"/>
      <c r="X69" s="146"/>
      <c r="Y69" s="146"/>
    </row>
    <row r="70" spans="1:25" ht="92.85" customHeight="1">
      <c r="A70" s="146"/>
      <c r="B70" s="347" t="s">
        <v>251</v>
      </c>
      <c r="C70" s="347"/>
      <c r="D70" s="347"/>
      <c r="E70" s="347"/>
      <c r="F70" s="180" t="s">
        <v>252</v>
      </c>
      <c r="G70" s="180" t="s">
        <v>252</v>
      </c>
      <c r="H70" s="180" t="s">
        <v>252</v>
      </c>
      <c r="I70" s="180" t="s">
        <v>252</v>
      </c>
      <c r="J70" s="180" t="s">
        <v>252</v>
      </c>
      <c r="K70" s="180" t="s">
        <v>220</v>
      </c>
      <c r="L70" s="150"/>
      <c r="M70" s="150"/>
      <c r="N70" s="150"/>
      <c r="O70" s="146"/>
      <c r="P70" s="146"/>
      <c r="Q70" s="146"/>
      <c r="R70" s="146"/>
      <c r="S70" s="146"/>
      <c r="T70" s="146"/>
      <c r="U70" s="146"/>
      <c r="V70" s="146"/>
      <c r="W70" s="146"/>
      <c r="X70" s="146"/>
      <c r="Y70" s="146"/>
    </row>
    <row r="71" spans="1:25" ht="48" customHeight="1">
      <c r="A71" s="146"/>
      <c r="B71" s="347" t="s">
        <v>253</v>
      </c>
      <c r="C71" s="347"/>
      <c r="D71" s="347"/>
      <c r="E71" s="347"/>
      <c r="F71" s="180" t="s">
        <v>254</v>
      </c>
      <c r="G71" s="180" t="s">
        <v>255</v>
      </c>
      <c r="H71" s="180" t="s">
        <v>254</v>
      </c>
      <c r="I71" s="180" t="s">
        <v>256</v>
      </c>
      <c r="J71" s="180" t="s">
        <v>257</v>
      </c>
      <c r="K71" s="180" t="s">
        <v>220</v>
      </c>
      <c r="L71" s="150"/>
      <c r="M71" s="150"/>
      <c r="N71" s="150"/>
      <c r="O71" s="146"/>
      <c r="P71" s="146"/>
      <c r="Q71" s="146"/>
      <c r="R71" s="146"/>
      <c r="S71" s="146"/>
      <c r="T71" s="146"/>
      <c r="U71" s="146"/>
      <c r="V71" s="146"/>
      <c r="W71" s="146"/>
      <c r="X71" s="146"/>
      <c r="Y71" s="146"/>
    </row>
    <row r="72" spans="1:25" ht="63" customHeight="1">
      <c r="A72" s="146"/>
      <c r="B72" s="347" t="s">
        <v>258</v>
      </c>
      <c r="C72" s="347"/>
      <c r="D72" s="347"/>
      <c r="E72" s="347"/>
      <c r="F72" s="180" t="s">
        <v>170</v>
      </c>
      <c r="G72" s="180" t="s">
        <v>259</v>
      </c>
      <c r="H72" s="180" t="s">
        <v>170</v>
      </c>
      <c r="I72" s="180" t="s">
        <v>260</v>
      </c>
      <c r="J72" s="180" t="s">
        <v>170</v>
      </c>
      <c r="K72" s="180" t="s">
        <v>220</v>
      </c>
      <c r="L72" s="150"/>
      <c r="M72" s="150"/>
      <c r="N72" s="150"/>
      <c r="O72" s="146"/>
      <c r="P72" s="146"/>
      <c r="Q72" s="146"/>
      <c r="R72" s="146"/>
      <c r="S72" s="146"/>
      <c r="T72" s="146"/>
      <c r="U72" s="146"/>
      <c r="V72" s="146"/>
      <c r="W72" s="146"/>
      <c r="X72" s="146"/>
      <c r="Y72" s="146"/>
    </row>
    <row r="73" spans="1:25" ht="14.25" customHeight="1">
      <c r="A73" s="146"/>
      <c r="B73" s="347" t="s">
        <v>261</v>
      </c>
      <c r="C73" s="347"/>
      <c r="D73" s="347"/>
      <c r="E73" s="347"/>
      <c r="F73" s="185">
        <v>0</v>
      </c>
      <c r="G73" s="173">
        <v>0</v>
      </c>
      <c r="H73" s="186">
        <v>0</v>
      </c>
      <c r="I73" s="186">
        <v>0</v>
      </c>
      <c r="J73" s="186">
        <v>0</v>
      </c>
      <c r="K73" s="272">
        <v>0</v>
      </c>
      <c r="L73" s="150"/>
      <c r="M73" s="150"/>
      <c r="N73" s="150"/>
      <c r="O73" s="146"/>
      <c r="P73" s="146"/>
      <c r="Q73" s="146"/>
      <c r="R73" s="146"/>
      <c r="S73" s="146"/>
      <c r="T73" s="146"/>
      <c r="U73" s="146"/>
      <c r="V73" s="146"/>
      <c r="W73" s="146"/>
      <c r="X73" s="146"/>
      <c r="Y73" s="146"/>
    </row>
    <row r="74" spans="1:25" ht="77.099999999999994" customHeight="1">
      <c r="A74" s="146"/>
      <c r="B74" s="350" t="s">
        <v>262</v>
      </c>
      <c r="C74" s="350"/>
      <c r="D74" s="350"/>
      <c r="E74" s="350"/>
      <c r="F74" s="187">
        <v>0</v>
      </c>
      <c r="G74" s="176" t="s">
        <v>170</v>
      </c>
      <c r="H74" s="176">
        <v>0</v>
      </c>
      <c r="I74" s="176">
        <v>5</v>
      </c>
      <c r="J74" s="176">
        <v>0</v>
      </c>
      <c r="K74" s="271">
        <v>5</v>
      </c>
      <c r="L74" s="150"/>
      <c r="M74" s="150"/>
      <c r="N74" s="150"/>
      <c r="O74" s="146"/>
      <c r="P74" s="146"/>
      <c r="Q74" s="146"/>
      <c r="R74" s="146"/>
      <c r="S74" s="146"/>
      <c r="T74" s="146"/>
      <c r="U74" s="146"/>
      <c r="V74" s="146"/>
      <c r="W74" s="146"/>
      <c r="X74" s="146"/>
      <c r="Y74" s="146"/>
    </row>
    <row r="75" spans="1:25" ht="76.349999999999994" customHeight="1">
      <c r="A75" s="146"/>
      <c r="B75" s="347" t="s">
        <v>263</v>
      </c>
      <c r="C75" s="347"/>
      <c r="D75" s="347"/>
      <c r="E75" s="347"/>
      <c r="F75" s="158" t="s">
        <v>170</v>
      </c>
      <c r="G75" s="158" t="s">
        <v>170</v>
      </c>
      <c r="H75" s="158" t="s">
        <v>170</v>
      </c>
      <c r="I75" s="158" t="s">
        <v>264</v>
      </c>
      <c r="J75" s="158" t="s">
        <v>170</v>
      </c>
      <c r="K75" s="158" t="s">
        <v>220</v>
      </c>
      <c r="L75" s="150"/>
      <c r="M75" s="150"/>
      <c r="N75" s="150"/>
      <c r="O75" s="146"/>
      <c r="P75" s="146"/>
      <c r="Q75" s="146"/>
      <c r="R75" s="146"/>
      <c r="S75" s="146"/>
      <c r="T75" s="146"/>
      <c r="U75" s="146"/>
      <c r="V75" s="146"/>
      <c r="W75" s="146"/>
      <c r="X75" s="146"/>
      <c r="Y75" s="146"/>
    </row>
    <row r="76" spans="1:25" ht="74.099999999999994" customHeight="1">
      <c r="A76" s="146"/>
      <c r="B76" s="347" t="s">
        <v>265</v>
      </c>
      <c r="C76" s="347"/>
      <c r="D76" s="347"/>
      <c r="E76" s="347"/>
      <c r="F76" s="158" t="s">
        <v>170</v>
      </c>
      <c r="G76" s="158" t="s">
        <v>170</v>
      </c>
      <c r="H76" s="158" t="s">
        <v>170</v>
      </c>
      <c r="I76" s="158" t="s">
        <v>266</v>
      </c>
      <c r="J76" s="158" t="s">
        <v>170</v>
      </c>
      <c r="K76" s="158" t="s">
        <v>220</v>
      </c>
      <c r="L76" s="150"/>
      <c r="M76" s="150"/>
      <c r="N76" s="150"/>
      <c r="O76" s="146"/>
      <c r="P76" s="146"/>
      <c r="Q76" s="146"/>
      <c r="R76" s="146"/>
      <c r="S76" s="146"/>
      <c r="T76" s="146"/>
      <c r="U76" s="146"/>
      <c r="V76" s="146"/>
      <c r="W76" s="146"/>
      <c r="X76" s="146"/>
      <c r="Y76" s="146"/>
    </row>
    <row r="77" spans="1:25" ht="88.35" customHeight="1">
      <c r="A77" s="146"/>
      <c r="B77" s="347" t="s">
        <v>267</v>
      </c>
      <c r="C77" s="347"/>
      <c r="D77" s="347"/>
      <c r="E77" s="347"/>
      <c r="F77" s="158" t="s">
        <v>170</v>
      </c>
      <c r="G77" s="158" t="s">
        <v>170</v>
      </c>
      <c r="H77" s="158" t="s">
        <v>170</v>
      </c>
      <c r="I77" s="158" t="s">
        <v>268</v>
      </c>
      <c r="J77" s="158" t="s">
        <v>170</v>
      </c>
      <c r="K77" s="158" t="s">
        <v>220</v>
      </c>
      <c r="L77" s="150"/>
      <c r="M77" s="150"/>
      <c r="N77" s="150"/>
      <c r="O77" s="146"/>
      <c r="P77" s="146"/>
      <c r="Q77" s="146"/>
      <c r="R77" s="146"/>
      <c r="S77" s="146"/>
      <c r="T77" s="146"/>
      <c r="U77" s="146"/>
      <c r="V77" s="146"/>
      <c r="W77" s="146"/>
      <c r="X77" s="146"/>
      <c r="Y77" s="146"/>
    </row>
    <row r="78" spans="1:25" ht="104.1" customHeight="1">
      <c r="A78" s="146"/>
      <c r="B78" s="347" t="s">
        <v>269</v>
      </c>
      <c r="C78" s="347"/>
      <c r="D78" s="347"/>
      <c r="E78" s="347"/>
      <c r="F78" s="158" t="s">
        <v>170</v>
      </c>
      <c r="G78" s="158" t="s">
        <v>170</v>
      </c>
      <c r="H78" s="158" t="s">
        <v>170</v>
      </c>
      <c r="I78" s="158" t="s">
        <v>270</v>
      </c>
      <c r="J78" s="158" t="s">
        <v>170</v>
      </c>
      <c r="K78" s="158" t="s">
        <v>220</v>
      </c>
      <c r="L78" s="150"/>
      <c r="M78" s="150"/>
      <c r="N78" s="150"/>
      <c r="O78" s="146"/>
      <c r="P78" s="146"/>
      <c r="Q78" s="146"/>
      <c r="R78" s="146"/>
      <c r="S78" s="146"/>
      <c r="T78" s="146"/>
      <c r="U78" s="146"/>
      <c r="V78" s="146"/>
      <c r="W78" s="146"/>
      <c r="X78" s="146"/>
      <c r="Y78" s="146"/>
    </row>
    <row r="79" spans="1:25" ht="51" customHeight="1">
      <c r="A79" s="146"/>
      <c r="B79" s="347" t="s">
        <v>271</v>
      </c>
      <c r="C79" s="347"/>
      <c r="D79" s="347"/>
      <c r="E79" s="347"/>
      <c r="F79" s="158" t="s">
        <v>170</v>
      </c>
      <c r="G79" s="158" t="s">
        <v>170</v>
      </c>
      <c r="H79" s="158" t="s">
        <v>170</v>
      </c>
      <c r="I79" s="158" t="s">
        <v>272</v>
      </c>
      <c r="J79" s="158" t="s">
        <v>170</v>
      </c>
      <c r="K79" s="158" t="s">
        <v>220</v>
      </c>
      <c r="L79" s="150"/>
      <c r="M79" s="150"/>
      <c r="N79" s="150"/>
      <c r="O79" s="146"/>
      <c r="P79" s="146"/>
      <c r="Q79" s="146"/>
      <c r="R79" s="146"/>
      <c r="S79" s="146"/>
      <c r="T79" s="146"/>
      <c r="U79" s="146"/>
      <c r="V79" s="146"/>
      <c r="W79" s="146"/>
      <c r="X79" s="146"/>
      <c r="Y79" s="146"/>
    </row>
    <row r="80" spans="1:25" ht="14.1" customHeight="1">
      <c r="A80" s="146"/>
      <c r="B80" s="159"/>
      <c r="C80" s="146"/>
      <c r="D80" s="146"/>
      <c r="E80" s="159"/>
      <c r="F80" s="150"/>
      <c r="G80" s="150"/>
      <c r="H80" s="150"/>
      <c r="I80" s="150"/>
      <c r="J80" s="150"/>
      <c r="K80" s="150"/>
      <c r="L80" s="150"/>
      <c r="M80" s="150"/>
      <c r="N80" s="150"/>
      <c r="O80" s="146"/>
      <c r="P80" s="146"/>
      <c r="Q80" s="146"/>
      <c r="R80" s="146"/>
      <c r="S80" s="146"/>
      <c r="T80" s="146"/>
      <c r="U80" s="146"/>
      <c r="V80" s="146"/>
      <c r="W80" s="146"/>
      <c r="X80" s="146"/>
      <c r="Y80" s="146"/>
    </row>
    <row r="81" spans="1:25" ht="14.1" customHeight="1" thickBot="1">
      <c r="A81" s="146"/>
      <c r="B81" s="357" t="s">
        <v>40</v>
      </c>
      <c r="C81" s="351"/>
      <c r="D81" s="351"/>
      <c r="E81" s="138"/>
      <c r="F81" s="138"/>
      <c r="G81" s="138"/>
      <c r="H81" s="138"/>
      <c r="I81" s="138"/>
      <c r="J81" s="138"/>
      <c r="K81" s="150"/>
      <c r="L81" s="150"/>
      <c r="M81" s="150"/>
      <c r="N81" s="150"/>
      <c r="O81" s="146"/>
      <c r="P81" s="146"/>
      <c r="Q81" s="146"/>
      <c r="R81" s="146"/>
      <c r="S81" s="146"/>
      <c r="T81" s="146"/>
      <c r="U81" s="146"/>
      <c r="V81" s="146"/>
      <c r="W81" s="146"/>
      <c r="X81" s="146"/>
      <c r="Y81" s="146"/>
    </row>
    <row r="82" spans="1:25" ht="14.1" customHeight="1" thickBot="1">
      <c r="A82" s="146"/>
      <c r="B82" s="346" t="s">
        <v>273</v>
      </c>
      <c r="C82" s="346"/>
      <c r="D82" s="346"/>
      <c r="E82" s="136" t="s">
        <v>153</v>
      </c>
      <c r="F82" s="136" t="s">
        <v>154</v>
      </c>
      <c r="G82" s="136" t="s">
        <v>155</v>
      </c>
      <c r="H82" s="136" t="s">
        <v>156</v>
      </c>
      <c r="I82" s="136" t="s">
        <v>157</v>
      </c>
      <c r="J82" s="136" t="s">
        <v>158</v>
      </c>
      <c r="K82" s="150"/>
      <c r="L82" s="150"/>
      <c r="M82" s="150"/>
      <c r="N82" s="150"/>
      <c r="O82" s="146"/>
      <c r="P82" s="146"/>
      <c r="Q82" s="146"/>
      <c r="R82" s="146"/>
      <c r="S82" s="146"/>
      <c r="T82" s="146"/>
      <c r="U82" s="146"/>
      <c r="V82" s="146"/>
      <c r="W82" s="146"/>
      <c r="X82" s="146"/>
      <c r="Y82" s="146"/>
    </row>
    <row r="83" spans="1:25" ht="29.85" customHeight="1">
      <c r="A83" s="146"/>
      <c r="B83" s="373" t="s">
        <v>274</v>
      </c>
      <c r="C83" s="362" t="s">
        <v>275</v>
      </c>
      <c r="D83" s="362"/>
      <c r="E83" s="261"/>
      <c r="F83" s="261"/>
      <c r="G83" s="261"/>
      <c r="H83" s="261"/>
      <c r="I83" s="261"/>
      <c r="J83" s="260" t="s">
        <v>276</v>
      </c>
      <c r="K83" s="150"/>
      <c r="L83" s="150"/>
      <c r="M83" s="150"/>
      <c r="N83" s="150"/>
      <c r="O83" s="146"/>
      <c r="P83" s="146"/>
      <c r="Q83" s="146"/>
      <c r="R83" s="146"/>
      <c r="S83" s="146"/>
      <c r="T83" s="146"/>
      <c r="U83" s="146"/>
      <c r="V83" s="146"/>
      <c r="W83" s="146"/>
      <c r="X83" s="146"/>
      <c r="Y83" s="146"/>
    </row>
    <row r="84" spans="1:25" ht="60.75" customHeight="1">
      <c r="A84" s="146"/>
      <c r="B84" s="348"/>
      <c r="C84" s="347" t="s">
        <v>277</v>
      </c>
      <c r="D84" s="347"/>
      <c r="E84" s="262"/>
      <c r="F84" s="262"/>
      <c r="G84" s="262"/>
      <c r="H84" s="262"/>
      <c r="I84" s="262"/>
      <c r="J84" s="260" t="s">
        <v>278</v>
      </c>
      <c r="K84" s="150"/>
      <c r="L84" s="150"/>
      <c r="M84" s="150"/>
      <c r="N84" s="150"/>
      <c r="O84" s="146"/>
      <c r="P84" s="146"/>
      <c r="Q84" s="146"/>
      <c r="R84" s="146"/>
      <c r="S84" s="146"/>
      <c r="T84" s="146"/>
      <c r="U84" s="146"/>
      <c r="V84" s="146"/>
      <c r="W84" s="146"/>
      <c r="X84" s="146"/>
      <c r="Y84" s="146"/>
    </row>
    <row r="85" spans="1:25" ht="29.85" customHeight="1">
      <c r="A85" s="146"/>
      <c r="B85" s="348"/>
      <c r="C85" s="347" t="s">
        <v>279</v>
      </c>
      <c r="D85" s="347"/>
      <c r="E85" s="263"/>
      <c r="F85" s="263"/>
      <c r="G85" s="263"/>
      <c r="H85" s="263"/>
      <c r="I85" s="263"/>
      <c r="J85" s="260" t="s">
        <v>170</v>
      </c>
      <c r="K85" s="150"/>
      <c r="L85" s="150"/>
      <c r="M85" s="150"/>
      <c r="N85" s="150"/>
      <c r="O85" s="146"/>
      <c r="P85" s="146"/>
      <c r="Q85" s="146"/>
      <c r="R85" s="146"/>
      <c r="S85" s="146"/>
      <c r="T85" s="146"/>
      <c r="U85" s="146"/>
      <c r="V85" s="146"/>
      <c r="W85" s="146"/>
      <c r="X85" s="146"/>
      <c r="Y85" s="146"/>
    </row>
    <row r="86" spans="1:25" ht="29.85" customHeight="1">
      <c r="A86" s="146"/>
      <c r="B86" s="350"/>
      <c r="C86" s="347" t="s">
        <v>280</v>
      </c>
      <c r="D86" s="347"/>
      <c r="E86" s="264"/>
      <c r="F86" s="264"/>
      <c r="G86" s="264"/>
      <c r="H86" s="264"/>
      <c r="I86" s="264"/>
      <c r="J86" s="260" t="s">
        <v>170</v>
      </c>
      <c r="K86" s="150"/>
      <c r="L86" s="150"/>
      <c r="M86" s="150"/>
      <c r="N86" s="150"/>
      <c r="O86" s="146"/>
      <c r="P86" s="146"/>
      <c r="Q86" s="146"/>
      <c r="R86" s="146"/>
      <c r="S86" s="146"/>
      <c r="T86" s="146"/>
      <c r="U86" s="146"/>
      <c r="V86" s="146"/>
      <c r="W86" s="146"/>
      <c r="X86" s="146"/>
      <c r="Y86" s="146"/>
    </row>
    <row r="87" spans="1:25" ht="14.1" customHeight="1">
      <c r="A87" s="146"/>
      <c r="B87" s="146"/>
      <c r="C87" s="146"/>
      <c r="D87" s="146"/>
      <c r="E87" s="114"/>
      <c r="F87" s="114"/>
      <c r="G87" s="114"/>
      <c r="H87" s="114"/>
      <c r="I87" s="114"/>
      <c r="J87" s="114"/>
      <c r="K87" s="150"/>
      <c r="L87" s="150"/>
      <c r="M87" s="150"/>
      <c r="N87" s="150"/>
      <c r="O87" s="146"/>
      <c r="P87" s="146"/>
      <c r="Q87" s="146"/>
      <c r="R87" s="146"/>
      <c r="S87" s="146"/>
      <c r="T87" s="146"/>
      <c r="U87" s="146"/>
      <c r="V87" s="146"/>
      <c r="W87" s="146"/>
      <c r="X87" s="146"/>
      <c r="Y87" s="146"/>
    </row>
    <row r="88" spans="1:25" ht="18.600000000000001" thickBot="1">
      <c r="A88" s="146"/>
      <c r="B88" s="357" t="s">
        <v>40</v>
      </c>
      <c r="C88" s="351"/>
      <c r="D88" s="351"/>
      <c r="E88" s="138"/>
      <c r="F88" s="138"/>
      <c r="G88" s="138"/>
      <c r="H88" s="138"/>
      <c r="I88" s="138"/>
      <c r="J88" s="138"/>
      <c r="K88" s="150"/>
      <c r="L88" s="150"/>
      <c r="M88" s="150"/>
      <c r="N88" s="150"/>
      <c r="O88" s="146"/>
      <c r="P88" s="146"/>
      <c r="Q88" s="146"/>
      <c r="R88" s="146"/>
      <c r="S88" s="146"/>
      <c r="T88" s="146"/>
      <c r="U88" s="146"/>
      <c r="V88" s="146"/>
      <c r="W88" s="146"/>
      <c r="X88" s="146"/>
      <c r="Y88" s="146"/>
    </row>
    <row r="89" spans="1:25" ht="14.25" customHeight="1" thickBot="1">
      <c r="A89" s="146"/>
      <c r="B89" s="346" t="s">
        <v>39</v>
      </c>
      <c r="C89" s="346"/>
      <c r="D89" s="346"/>
      <c r="E89" s="136" t="s">
        <v>153</v>
      </c>
      <c r="F89" s="136" t="s">
        <v>154</v>
      </c>
      <c r="G89" s="136" t="s">
        <v>155</v>
      </c>
      <c r="H89" s="136" t="s">
        <v>156</v>
      </c>
      <c r="I89" s="136" t="s">
        <v>157</v>
      </c>
      <c r="J89" s="136" t="s">
        <v>158</v>
      </c>
      <c r="K89" s="150"/>
      <c r="L89" s="150"/>
      <c r="M89" s="150"/>
      <c r="N89" s="150"/>
      <c r="O89" s="146"/>
      <c r="P89" s="146"/>
      <c r="Q89" s="146"/>
      <c r="R89" s="146"/>
      <c r="S89" s="146"/>
      <c r="T89" s="146"/>
      <c r="U89" s="146"/>
      <c r="V89" s="146"/>
      <c r="W89" s="146"/>
      <c r="X89" s="146"/>
      <c r="Y89" s="146"/>
    </row>
    <row r="90" spans="1:25" ht="180.75" customHeight="1">
      <c r="A90" s="146"/>
      <c r="B90" s="359" t="s">
        <v>281</v>
      </c>
      <c r="C90" s="359"/>
      <c r="D90" s="359"/>
      <c r="E90" s="261"/>
      <c r="F90" s="261"/>
      <c r="G90" s="261"/>
      <c r="H90" s="261"/>
      <c r="I90" s="261"/>
      <c r="J90" s="260" t="s">
        <v>282</v>
      </c>
      <c r="K90" s="150"/>
      <c r="L90" s="150"/>
      <c r="M90" s="150"/>
      <c r="N90" s="150"/>
      <c r="O90" s="146"/>
      <c r="P90" s="146"/>
      <c r="Q90" s="146"/>
      <c r="R90" s="146"/>
      <c r="S90" s="146"/>
      <c r="T90" s="146"/>
      <c r="U90" s="146"/>
      <c r="V90" s="146"/>
      <c r="W90" s="146"/>
      <c r="X90" s="146"/>
      <c r="Y90" s="146"/>
    </row>
    <row r="91" spans="1:25" ht="189" customHeight="1">
      <c r="A91" s="146"/>
      <c r="B91" s="360" t="s">
        <v>283</v>
      </c>
      <c r="C91" s="360"/>
      <c r="D91" s="360"/>
      <c r="E91" s="262"/>
      <c r="F91" s="262"/>
      <c r="G91" s="262"/>
      <c r="H91" s="262"/>
      <c r="I91" s="262"/>
      <c r="J91" s="260" t="s">
        <v>284</v>
      </c>
      <c r="K91" s="150"/>
      <c r="L91" s="150"/>
      <c r="M91" s="150"/>
      <c r="N91" s="150"/>
      <c r="O91" s="146"/>
      <c r="P91" s="146"/>
      <c r="Q91" s="146"/>
      <c r="R91" s="146"/>
      <c r="S91" s="146"/>
      <c r="T91" s="146"/>
      <c r="U91" s="146"/>
      <c r="V91" s="146"/>
      <c r="W91" s="146"/>
      <c r="X91" s="146"/>
      <c r="Y91" s="146"/>
    </row>
    <row r="92" spans="1:25" ht="49.35" customHeight="1">
      <c r="A92" s="146"/>
      <c r="B92" s="360" t="s">
        <v>285</v>
      </c>
      <c r="C92" s="360"/>
      <c r="D92" s="360"/>
      <c r="E92" s="358" t="s">
        <v>286</v>
      </c>
      <c r="F92" s="358"/>
      <c r="G92" s="358"/>
      <c r="H92" s="358"/>
      <c r="I92" s="358"/>
      <c r="J92" s="358"/>
      <c r="K92" s="150"/>
      <c r="L92" s="146"/>
      <c r="M92" s="146"/>
      <c r="N92" s="146"/>
      <c r="O92" s="146"/>
      <c r="P92" s="146"/>
      <c r="Q92" s="146"/>
      <c r="R92" s="146"/>
      <c r="S92" s="146"/>
      <c r="T92" s="146"/>
      <c r="U92" s="146"/>
      <c r="V92" s="146"/>
      <c r="W92" s="146"/>
      <c r="X92" s="146"/>
      <c r="Y92" s="146"/>
    </row>
    <row r="93" spans="1:25" ht="14.1" customHeight="1">
      <c r="A93" s="146"/>
      <c r="B93" s="79"/>
      <c r="C93" s="79"/>
      <c r="D93" s="79"/>
      <c r="E93" s="79"/>
      <c r="F93" s="79"/>
      <c r="G93" s="79"/>
      <c r="H93" s="79"/>
      <c r="I93" s="79"/>
      <c r="J93" s="79"/>
      <c r="K93" s="150"/>
      <c r="L93" s="146"/>
      <c r="M93" s="146"/>
      <c r="N93" s="146"/>
      <c r="O93" s="146"/>
      <c r="P93" s="146"/>
      <c r="Q93" s="146"/>
      <c r="R93" s="146"/>
      <c r="S93" s="146"/>
      <c r="T93" s="146"/>
      <c r="U93" s="146"/>
      <c r="V93" s="146"/>
      <c r="W93" s="146"/>
      <c r="X93" s="146"/>
      <c r="Y93" s="146"/>
    </row>
    <row r="94" spans="1:25" ht="25.35" customHeight="1">
      <c r="A94" s="146"/>
      <c r="B94" s="361" t="s">
        <v>287</v>
      </c>
      <c r="C94" s="361"/>
      <c r="D94" s="361"/>
      <c r="E94" s="361"/>
      <c r="F94" s="361"/>
      <c r="G94" s="361"/>
      <c r="H94" s="361"/>
      <c r="I94" s="361"/>
      <c r="J94" s="79"/>
      <c r="K94" s="150"/>
      <c r="L94" s="146"/>
      <c r="M94" s="146"/>
      <c r="N94" s="146"/>
      <c r="O94" s="146"/>
      <c r="P94" s="146"/>
      <c r="Q94" s="146"/>
      <c r="R94" s="146"/>
      <c r="S94" s="146"/>
      <c r="T94" s="146"/>
      <c r="U94" s="146"/>
      <c r="V94" s="146"/>
      <c r="W94" s="146"/>
      <c r="X94" s="146"/>
      <c r="Y94" s="146"/>
    </row>
    <row r="95" spans="1:25" ht="25.35" customHeight="1">
      <c r="A95" s="146"/>
      <c r="B95" s="139"/>
      <c r="C95" s="140" t="s">
        <v>288</v>
      </c>
      <c r="D95" s="140" t="s">
        <v>289</v>
      </c>
      <c r="E95" s="140" t="s">
        <v>290</v>
      </c>
      <c r="F95" s="140" t="s">
        <v>291</v>
      </c>
      <c r="G95" s="140" t="s">
        <v>292</v>
      </c>
      <c r="H95" s="140" t="s">
        <v>293</v>
      </c>
      <c r="I95" s="141" t="s">
        <v>294</v>
      </c>
      <c r="J95" s="79"/>
      <c r="K95" s="150"/>
      <c r="L95" s="146"/>
      <c r="M95" s="146"/>
      <c r="N95" s="146"/>
      <c r="O95" s="146"/>
      <c r="P95" s="146"/>
      <c r="Q95" s="146"/>
      <c r="R95" s="146"/>
      <c r="S95" s="146"/>
      <c r="T95" s="146"/>
      <c r="U95" s="146"/>
      <c r="V95" s="146"/>
      <c r="W95" s="146"/>
      <c r="X95" s="146"/>
      <c r="Y95" s="146"/>
    </row>
    <row r="96" spans="1:25" ht="16.350000000000001" customHeight="1">
      <c r="A96" s="146"/>
      <c r="B96" s="92" t="s">
        <v>295</v>
      </c>
      <c r="C96" s="88"/>
      <c r="D96" s="88"/>
      <c r="E96" s="88" t="s">
        <v>296</v>
      </c>
      <c r="F96" s="93"/>
      <c r="G96" s="88"/>
      <c r="H96" s="88"/>
      <c r="I96" s="88"/>
      <c r="J96" s="79"/>
      <c r="K96" s="150"/>
      <c r="L96" s="146"/>
      <c r="M96" s="146"/>
      <c r="N96" s="146"/>
      <c r="O96" s="146"/>
      <c r="P96" s="146"/>
      <c r="Q96" s="146"/>
      <c r="R96" s="146"/>
      <c r="S96" s="146"/>
      <c r="T96" s="146"/>
      <c r="U96" s="146"/>
      <c r="V96" s="146"/>
      <c r="W96" s="146"/>
      <c r="X96" s="146"/>
      <c r="Y96" s="146"/>
    </row>
    <row r="97" spans="1:25" ht="16.350000000000001" customHeight="1">
      <c r="A97" s="146"/>
      <c r="B97" s="71" t="s">
        <v>297</v>
      </c>
      <c r="C97" s="83" t="s">
        <v>296</v>
      </c>
      <c r="D97" s="80" t="s">
        <v>296</v>
      </c>
      <c r="E97" s="81"/>
      <c r="F97" s="81" t="s">
        <v>296</v>
      </c>
      <c r="G97" s="82" t="s">
        <v>296</v>
      </c>
      <c r="H97" s="82" t="s">
        <v>296</v>
      </c>
      <c r="I97" s="82" t="s">
        <v>296</v>
      </c>
      <c r="J97" s="79"/>
      <c r="K97" s="150"/>
      <c r="L97" s="146"/>
      <c r="M97" s="146"/>
      <c r="N97" s="146"/>
      <c r="O97" s="146"/>
      <c r="P97" s="146"/>
      <c r="Q97" s="146"/>
      <c r="R97" s="146"/>
      <c r="S97" s="146"/>
      <c r="T97" s="146"/>
      <c r="U97" s="146"/>
      <c r="V97" s="146"/>
      <c r="W97" s="146"/>
      <c r="X97" s="146"/>
      <c r="Y97" s="146"/>
    </row>
    <row r="98" spans="1:25" ht="16.350000000000001" customHeight="1">
      <c r="A98" s="146"/>
      <c r="B98" s="71" t="s">
        <v>298</v>
      </c>
      <c r="C98" s="83"/>
      <c r="D98" s="80"/>
      <c r="E98" s="81"/>
      <c r="F98" s="82" t="s">
        <v>296</v>
      </c>
      <c r="G98" s="82" t="s">
        <v>296</v>
      </c>
      <c r="H98" s="82" t="s">
        <v>296</v>
      </c>
      <c r="I98" s="82" t="s">
        <v>296</v>
      </c>
      <c r="J98" s="79"/>
      <c r="K98" s="150"/>
      <c r="L98" s="146"/>
      <c r="M98" s="146"/>
      <c r="N98" s="146"/>
      <c r="O98" s="146"/>
      <c r="P98" s="146"/>
      <c r="Q98" s="146"/>
      <c r="R98" s="146"/>
      <c r="S98" s="146"/>
      <c r="T98" s="146"/>
      <c r="U98" s="146"/>
      <c r="V98" s="146"/>
      <c r="W98" s="146"/>
      <c r="X98" s="146"/>
      <c r="Y98" s="146"/>
    </row>
    <row r="99" spans="1:25" ht="16.350000000000001" customHeight="1">
      <c r="A99" s="146"/>
      <c r="B99" s="71" t="s">
        <v>299</v>
      </c>
      <c r="C99" s="83" t="s">
        <v>296</v>
      </c>
      <c r="D99" s="83" t="s">
        <v>296</v>
      </c>
      <c r="E99" s="82" t="s">
        <v>296</v>
      </c>
      <c r="F99" s="82"/>
      <c r="G99" s="83"/>
      <c r="H99" s="83"/>
      <c r="I99" s="82"/>
      <c r="J99" s="79"/>
      <c r="K99" s="150"/>
      <c r="L99" s="146"/>
      <c r="M99" s="146"/>
      <c r="N99" s="146"/>
      <c r="O99" s="146"/>
      <c r="P99" s="146"/>
      <c r="Q99" s="146"/>
      <c r="R99" s="146"/>
      <c r="S99" s="146"/>
      <c r="T99" s="146"/>
      <c r="U99" s="146"/>
      <c r="V99" s="146"/>
      <c r="W99" s="146"/>
      <c r="X99" s="146"/>
      <c r="Y99" s="146"/>
    </row>
    <row r="100" spans="1:25" ht="16.350000000000001" customHeight="1">
      <c r="A100" s="146"/>
      <c r="B100" s="71" t="s">
        <v>300</v>
      </c>
      <c r="C100" s="190">
        <v>2018</v>
      </c>
      <c r="D100" s="191">
        <v>2018</v>
      </c>
      <c r="E100" s="191">
        <v>2011</v>
      </c>
      <c r="F100" s="192">
        <v>2022</v>
      </c>
      <c r="G100" s="192">
        <v>2022</v>
      </c>
      <c r="H100" s="191">
        <v>2019</v>
      </c>
      <c r="I100" s="191">
        <v>2023</v>
      </c>
      <c r="J100" s="79"/>
      <c r="K100" s="150"/>
      <c r="L100" s="146"/>
      <c r="M100" s="146"/>
      <c r="N100" s="146"/>
      <c r="O100" s="146"/>
      <c r="P100" s="146"/>
      <c r="Q100" s="146"/>
      <c r="R100" s="146"/>
      <c r="S100" s="146"/>
      <c r="T100" s="146"/>
      <c r="U100" s="146"/>
      <c r="V100" s="146"/>
      <c r="W100" s="146"/>
      <c r="X100" s="146"/>
      <c r="Y100" s="146"/>
    </row>
    <row r="101" spans="1:25" ht="101.1" customHeight="1">
      <c r="A101" s="146"/>
      <c r="B101" s="71" t="s">
        <v>301</v>
      </c>
      <c r="C101" s="83"/>
      <c r="D101" s="80"/>
      <c r="E101" s="81" t="s">
        <v>296</v>
      </c>
      <c r="F101" s="81"/>
      <c r="G101" s="81" t="s">
        <v>296</v>
      </c>
      <c r="H101" s="81" t="s">
        <v>302</v>
      </c>
      <c r="I101" s="81"/>
      <c r="J101" s="79"/>
      <c r="K101" s="150"/>
      <c r="L101" s="146"/>
      <c r="M101" s="146"/>
      <c r="N101" s="146"/>
      <c r="O101" s="146"/>
      <c r="P101" s="146"/>
      <c r="Q101" s="146"/>
      <c r="R101" s="146"/>
      <c r="S101" s="146"/>
      <c r="T101" s="146"/>
      <c r="U101" s="146"/>
      <c r="V101" s="146"/>
      <c r="W101" s="146"/>
      <c r="X101" s="146"/>
      <c r="Y101" s="146"/>
    </row>
    <row r="102" spans="1:25" ht="16.350000000000001" customHeight="1">
      <c r="A102" s="146"/>
      <c r="B102" s="71" t="s">
        <v>303</v>
      </c>
      <c r="C102" s="83" t="s">
        <v>302</v>
      </c>
      <c r="D102" s="80"/>
      <c r="E102" s="83" t="s">
        <v>296</v>
      </c>
      <c r="F102" s="80"/>
      <c r="G102" s="83"/>
      <c r="H102" s="80"/>
      <c r="I102" s="80" t="s">
        <v>296</v>
      </c>
      <c r="J102" s="79"/>
      <c r="K102" s="150"/>
      <c r="L102" s="146"/>
      <c r="M102" s="146"/>
      <c r="N102" s="146"/>
      <c r="O102" s="146"/>
      <c r="P102" s="146"/>
      <c r="Q102" s="146"/>
      <c r="R102" s="146"/>
      <c r="S102" s="146"/>
      <c r="T102" s="146"/>
      <c r="U102" s="146"/>
      <c r="V102" s="146"/>
      <c r="W102" s="146"/>
      <c r="X102" s="146"/>
      <c r="Y102" s="146"/>
    </row>
    <row r="103" spans="1:25" ht="29.1" customHeight="1">
      <c r="A103" s="146"/>
      <c r="B103" s="71" t="s">
        <v>304</v>
      </c>
      <c r="C103" s="83" t="s">
        <v>296</v>
      </c>
      <c r="D103" s="83"/>
      <c r="E103" s="83" t="s">
        <v>296</v>
      </c>
      <c r="F103" s="83" t="s">
        <v>302</v>
      </c>
      <c r="G103" s="83"/>
      <c r="H103" s="83" t="s">
        <v>296</v>
      </c>
      <c r="I103" s="83"/>
      <c r="J103" s="79"/>
      <c r="K103" s="150"/>
      <c r="L103" s="146"/>
      <c r="M103" s="146"/>
      <c r="N103" s="146"/>
      <c r="O103" s="146"/>
      <c r="P103" s="146"/>
      <c r="Q103" s="146"/>
      <c r="R103" s="146"/>
      <c r="S103" s="146"/>
      <c r="T103" s="146"/>
      <c r="U103" s="146"/>
      <c r="V103" s="146"/>
      <c r="W103" s="146"/>
      <c r="X103" s="146"/>
      <c r="Y103" s="146"/>
    </row>
    <row r="104" spans="1:25" ht="49.35" customHeight="1">
      <c r="A104" s="146"/>
      <c r="B104" s="72" t="s">
        <v>305</v>
      </c>
      <c r="C104" s="83"/>
      <c r="D104" s="83"/>
      <c r="E104" s="83"/>
      <c r="F104" s="83"/>
      <c r="G104" s="83" t="s">
        <v>302</v>
      </c>
      <c r="H104" s="83" t="s">
        <v>296</v>
      </c>
      <c r="I104" s="83"/>
      <c r="J104" s="79"/>
      <c r="K104" s="150"/>
      <c r="L104" s="146"/>
      <c r="M104" s="146"/>
      <c r="N104" s="146"/>
      <c r="O104" s="146"/>
      <c r="P104" s="146"/>
      <c r="Q104" s="146"/>
      <c r="R104" s="146"/>
      <c r="S104" s="146"/>
      <c r="T104" s="146"/>
      <c r="U104" s="146"/>
      <c r="V104" s="146"/>
      <c r="W104" s="146"/>
      <c r="X104" s="146"/>
      <c r="Y104" s="146"/>
    </row>
    <row r="105" spans="1:25" ht="146.25" customHeight="1">
      <c r="A105" s="146"/>
      <c r="B105" s="73" t="s">
        <v>306</v>
      </c>
      <c r="C105" s="83" t="s">
        <v>307</v>
      </c>
      <c r="D105" s="83" t="s">
        <v>308</v>
      </c>
      <c r="E105" s="83" t="s">
        <v>309</v>
      </c>
      <c r="F105" s="83" t="s">
        <v>310</v>
      </c>
      <c r="G105" s="83" t="s">
        <v>311</v>
      </c>
      <c r="H105" s="83" t="s">
        <v>312</v>
      </c>
      <c r="I105" s="83" t="s">
        <v>313</v>
      </c>
      <c r="J105" s="79"/>
      <c r="K105" s="150"/>
      <c r="L105" s="146"/>
      <c r="M105" s="146"/>
      <c r="N105" s="146"/>
      <c r="O105" s="146"/>
      <c r="P105" s="146"/>
      <c r="Q105" s="146"/>
      <c r="R105" s="146"/>
      <c r="S105" s="146"/>
      <c r="T105" s="146"/>
      <c r="U105" s="146"/>
      <c r="V105" s="146"/>
      <c r="W105" s="146"/>
      <c r="X105" s="146"/>
      <c r="Y105" s="146"/>
    </row>
    <row r="106" spans="1:25" ht="36" customHeight="1">
      <c r="A106" s="146"/>
      <c r="B106" s="73" t="s">
        <v>314</v>
      </c>
      <c r="C106" s="83" t="s">
        <v>315</v>
      </c>
      <c r="D106" s="83" t="s">
        <v>315</v>
      </c>
      <c r="E106" s="83" t="s">
        <v>315</v>
      </c>
      <c r="F106" s="83" t="s">
        <v>316</v>
      </c>
      <c r="G106" s="83" t="s">
        <v>315</v>
      </c>
      <c r="H106" s="83" t="s">
        <v>315</v>
      </c>
      <c r="I106" s="83" t="s">
        <v>315</v>
      </c>
      <c r="J106" s="79"/>
      <c r="K106" s="150"/>
      <c r="L106" s="146"/>
      <c r="M106" s="146"/>
      <c r="N106" s="146"/>
      <c r="O106" s="146"/>
      <c r="P106" s="146"/>
      <c r="Q106" s="146"/>
      <c r="R106" s="146"/>
      <c r="S106" s="146"/>
      <c r="T106" s="146"/>
      <c r="U106" s="146"/>
      <c r="V106" s="146"/>
      <c r="W106" s="146"/>
      <c r="X106" s="146"/>
      <c r="Y106" s="146"/>
    </row>
    <row r="107" spans="1:25" ht="36" customHeight="1">
      <c r="A107" s="146"/>
      <c r="B107" s="73" t="s">
        <v>317</v>
      </c>
      <c r="C107" s="83" t="s">
        <v>201</v>
      </c>
      <c r="D107" s="83" t="s">
        <v>201</v>
      </c>
      <c r="E107" s="83" t="s">
        <v>201</v>
      </c>
      <c r="F107" s="83" t="s">
        <v>201</v>
      </c>
      <c r="G107" s="83" t="s">
        <v>201</v>
      </c>
      <c r="H107" s="83" t="s">
        <v>201</v>
      </c>
      <c r="I107" s="83" t="s">
        <v>201</v>
      </c>
      <c r="J107" s="79"/>
      <c r="K107" s="150"/>
      <c r="L107" s="146"/>
      <c r="M107" s="146"/>
      <c r="N107" s="146"/>
      <c r="O107" s="146"/>
      <c r="P107" s="146"/>
      <c r="Q107" s="146"/>
      <c r="R107" s="146"/>
      <c r="S107" s="146"/>
      <c r="T107" s="146"/>
      <c r="U107" s="146"/>
      <c r="V107" s="146"/>
      <c r="W107" s="146"/>
      <c r="X107" s="146"/>
      <c r="Y107" s="146"/>
    </row>
    <row r="108" spans="1:25" ht="173.25" customHeight="1">
      <c r="A108" s="146"/>
      <c r="B108" s="73" t="s">
        <v>318</v>
      </c>
      <c r="C108" s="83" t="s">
        <v>319</v>
      </c>
      <c r="D108" s="83" t="s">
        <v>320</v>
      </c>
      <c r="E108" s="83" t="s">
        <v>321</v>
      </c>
      <c r="F108" s="83" t="s">
        <v>322</v>
      </c>
      <c r="G108" s="83" t="s">
        <v>323</v>
      </c>
      <c r="H108" s="83" t="s">
        <v>324</v>
      </c>
      <c r="I108" s="83" t="s">
        <v>325</v>
      </c>
      <c r="J108" s="79"/>
      <c r="K108" s="150"/>
      <c r="L108" s="146"/>
      <c r="M108" s="146"/>
      <c r="N108" s="146"/>
      <c r="O108" s="146"/>
      <c r="P108" s="146"/>
      <c r="Q108" s="146"/>
      <c r="R108" s="146"/>
      <c r="S108" s="146"/>
      <c r="T108" s="146"/>
      <c r="U108" s="146"/>
      <c r="V108" s="146"/>
      <c r="W108" s="146"/>
      <c r="X108" s="146"/>
      <c r="Y108" s="146"/>
    </row>
    <row r="109" spans="1:25" ht="36" customHeight="1">
      <c r="A109" s="146"/>
      <c r="B109" s="73" t="s">
        <v>326</v>
      </c>
      <c r="C109" s="83" t="s">
        <v>327</v>
      </c>
      <c r="D109" s="83" t="s">
        <v>327</v>
      </c>
      <c r="E109" s="83"/>
      <c r="F109" s="83"/>
      <c r="G109" s="83"/>
      <c r="H109" s="83"/>
      <c r="I109" s="83"/>
      <c r="J109" s="79"/>
      <c r="K109" s="150"/>
      <c r="L109" s="146"/>
      <c r="M109" s="146"/>
      <c r="N109" s="146"/>
      <c r="O109" s="146"/>
      <c r="P109" s="146"/>
      <c r="Q109" s="146"/>
      <c r="R109" s="146"/>
      <c r="S109" s="146"/>
      <c r="T109" s="146"/>
      <c r="U109" s="146"/>
      <c r="V109" s="146"/>
      <c r="W109" s="146"/>
      <c r="X109" s="146"/>
      <c r="Y109" s="146"/>
    </row>
    <row r="110" spans="1:25" ht="14.4">
      <c r="A110" s="146"/>
      <c r="B110" s="150" t="s">
        <v>328</v>
      </c>
      <c r="C110" s="150"/>
      <c r="D110" s="150"/>
      <c r="E110" s="146"/>
      <c r="F110" s="146"/>
      <c r="G110" s="146"/>
      <c r="H110" s="146"/>
      <c r="I110" s="146"/>
      <c r="J110" s="79"/>
      <c r="K110" s="150"/>
      <c r="L110" s="146"/>
      <c r="M110" s="146"/>
      <c r="N110" s="146"/>
      <c r="O110" s="146"/>
      <c r="P110" s="146"/>
      <c r="Q110" s="146"/>
      <c r="R110" s="146"/>
      <c r="S110" s="146"/>
      <c r="T110" s="146"/>
      <c r="U110" s="146"/>
      <c r="V110" s="146"/>
      <c r="W110" s="146"/>
      <c r="X110" s="146"/>
      <c r="Y110" s="146"/>
    </row>
    <row r="111" spans="1:25" ht="14.4">
      <c r="A111" s="146"/>
      <c r="B111" s="150"/>
      <c r="C111" s="150"/>
      <c r="D111" s="150"/>
      <c r="E111" s="146"/>
      <c r="F111" s="146"/>
      <c r="G111" s="146"/>
      <c r="H111" s="146"/>
      <c r="I111" s="146"/>
      <c r="J111" s="79"/>
      <c r="K111" s="150"/>
      <c r="L111" s="146"/>
      <c r="M111" s="146"/>
      <c r="N111" s="146"/>
      <c r="O111" s="146"/>
      <c r="P111" s="146"/>
      <c r="Q111" s="146"/>
      <c r="R111" s="146"/>
      <c r="S111" s="146"/>
      <c r="T111" s="146"/>
      <c r="U111" s="146"/>
      <c r="V111" s="146"/>
      <c r="W111" s="146"/>
      <c r="X111" s="146"/>
      <c r="Y111" s="146"/>
    </row>
    <row r="112" spans="1:25" ht="20.100000000000001" customHeight="1">
      <c r="A112" s="146"/>
      <c r="B112" s="355" t="s">
        <v>42</v>
      </c>
      <c r="C112" s="355"/>
      <c r="D112" s="355"/>
      <c r="E112" s="355"/>
      <c r="F112" s="355"/>
      <c r="G112" s="355"/>
      <c r="H112" s="355"/>
      <c r="I112" s="355"/>
      <c r="J112" s="355"/>
      <c r="K112" s="355"/>
      <c r="L112" s="146"/>
      <c r="M112" s="146"/>
      <c r="N112" s="146"/>
      <c r="O112" s="146"/>
      <c r="P112" s="146"/>
      <c r="Q112" s="146"/>
      <c r="R112" s="146"/>
      <c r="S112" s="146"/>
      <c r="T112" s="146"/>
      <c r="U112" s="146"/>
      <c r="V112" s="146"/>
      <c r="W112" s="146"/>
      <c r="X112" s="146"/>
      <c r="Y112" s="146"/>
    </row>
    <row r="113" spans="1:25" ht="14.25" customHeight="1" thickBot="1">
      <c r="A113" s="146"/>
      <c r="B113" s="356" t="s">
        <v>41</v>
      </c>
      <c r="C113" s="356"/>
      <c r="D113" s="356"/>
      <c r="E113" s="356"/>
      <c r="F113" s="136" t="s">
        <v>153</v>
      </c>
      <c r="G113" s="136" t="s">
        <v>154</v>
      </c>
      <c r="H113" s="136" t="s">
        <v>155</v>
      </c>
      <c r="I113" s="136" t="s">
        <v>156</v>
      </c>
      <c r="J113" s="136" t="s">
        <v>157</v>
      </c>
      <c r="K113" s="136" t="s">
        <v>158</v>
      </c>
      <c r="L113" s="146"/>
      <c r="M113" s="146"/>
      <c r="N113" s="146"/>
      <c r="O113" s="146"/>
      <c r="P113" s="146"/>
      <c r="Q113" s="146"/>
      <c r="R113" s="146"/>
      <c r="S113" s="146"/>
      <c r="T113" s="146"/>
      <c r="U113" s="146"/>
      <c r="V113" s="146"/>
      <c r="W113" s="146"/>
      <c r="X113" s="146"/>
      <c r="Y113" s="146"/>
    </row>
    <row r="114" spans="1:25" ht="43.35" customHeight="1">
      <c r="A114" s="146"/>
      <c r="B114" s="350" t="s">
        <v>329</v>
      </c>
      <c r="C114" s="350"/>
      <c r="D114" s="350"/>
      <c r="E114" s="350"/>
      <c r="F114" s="262"/>
      <c r="G114" s="262"/>
      <c r="H114" s="262"/>
      <c r="I114" s="262"/>
      <c r="J114" s="262"/>
      <c r="K114" s="260" t="s">
        <v>330</v>
      </c>
      <c r="L114" s="146"/>
      <c r="M114" s="146"/>
      <c r="N114" s="146"/>
      <c r="O114" s="146"/>
      <c r="P114" s="146"/>
      <c r="Q114" s="146"/>
      <c r="R114" s="146"/>
      <c r="S114" s="146"/>
      <c r="T114" s="146"/>
      <c r="U114" s="146"/>
      <c r="V114" s="146"/>
      <c r="W114" s="146"/>
      <c r="X114" s="146"/>
      <c r="Y114" s="146"/>
    </row>
    <row r="115" spans="1:25" ht="68.099999999999994" customHeight="1">
      <c r="A115" s="146"/>
      <c r="B115" s="347" t="s">
        <v>331</v>
      </c>
      <c r="C115" s="347"/>
      <c r="D115" s="347"/>
      <c r="E115" s="347"/>
      <c r="F115" s="262"/>
      <c r="G115" s="262"/>
      <c r="H115" s="262"/>
      <c r="I115" s="262"/>
      <c r="J115" s="262"/>
      <c r="K115" s="260" t="s">
        <v>330</v>
      </c>
      <c r="L115" s="146"/>
      <c r="M115" s="146"/>
      <c r="N115" s="146"/>
      <c r="O115" s="146"/>
      <c r="P115" s="146"/>
      <c r="Q115" s="146"/>
      <c r="R115" s="146"/>
      <c r="S115" s="146"/>
      <c r="T115" s="146"/>
      <c r="U115" s="146"/>
      <c r="V115" s="146"/>
      <c r="W115" s="146"/>
      <c r="X115" s="146"/>
      <c r="Y115" s="146"/>
    </row>
    <row r="116" spans="1:25" ht="67.349999999999994" customHeight="1">
      <c r="A116" s="146"/>
      <c r="B116" s="347" t="s">
        <v>332</v>
      </c>
      <c r="C116" s="347"/>
      <c r="D116" s="347"/>
      <c r="E116" s="347"/>
      <c r="F116" s="262"/>
      <c r="G116" s="262"/>
      <c r="H116" s="262"/>
      <c r="I116" s="262"/>
      <c r="J116" s="262"/>
      <c r="K116" s="260" t="s">
        <v>330</v>
      </c>
      <c r="L116" s="146"/>
      <c r="M116" s="146"/>
      <c r="N116" s="146"/>
      <c r="O116" s="146"/>
      <c r="P116" s="146"/>
      <c r="Q116" s="146"/>
      <c r="R116" s="146"/>
      <c r="S116" s="146"/>
      <c r="T116" s="146"/>
      <c r="U116" s="146"/>
      <c r="V116" s="146"/>
      <c r="W116" s="146"/>
      <c r="X116" s="146"/>
      <c r="Y116" s="146"/>
    </row>
    <row r="117" spans="1:25" ht="70.349999999999994" customHeight="1">
      <c r="A117" s="146"/>
      <c r="B117" s="347" t="s">
        <v>333</v>
      </c>
      <c r="C117" s="347"/>
      <c r="D117" s="347"/>
      <c r="E117" s="347"/>
      <c r="F117" s="262"/>
      <c r="G117" s="262"/>
      <c r="H117" s="262"/>
      <c r="I117" s="262"/>
      <c r="J117" s="262"/>
      <c r="K117" s="260" t="s">
        <v>330</v>
      </c>
      <c r="L117" s="146"/>
      <c r="M117" s="146"/>
      <c r="N117" s="146"/>
      <c r="O117" s="146"/>
      <c r="P117" s="146"/>
      <c r="Q117" s="146"/>
      <c r="R117" s="146"/>
      <c r="S117" s="146"/>
      <c r="T117" s="146"/>
      <c r="U117" s="146"/>
      <c r="V117" s="146"/>
      <c r="W117" s="146"/>
      <c r="X117" s="146"/>
      <c r="Y117" s="146"/>
    </row>
    <row r="118" spans="1:25" ht="67.349999999999994" customHeight="1">
      <c r="A118" s="146"/>
      <c r="B118" s="347" t="s">
        <v>334</v>
      </c>
      <c r="C118" s="347"/>
      <c r="D118" s="347"/>
      <c r="E118" s="347"/>
      <c r="F118" s="262"/>
      <c r="G118" s="262"/>
      <c r="H118" s="262"/>
      <c r="I118" s="262"/>
      <c r="J118" s="262"/>
      <c r="K118" s="260" t="s">
        <v>330</v>
      </c>
      <c r="L118" s="146"/>
      <c r="M118" s="146"/>
      <c r="N118" s="146"/>
      <c r="O118" s="146"/>
      <c r="P118" s="146"/>
      <c r="Q118" s="146"/>
      <c r="R118" s="146"/>
      <c r="S118" s="146"/>
      <c r="T118" s="146"/>
      <c r="U118" s="146"/>
      <c r="V118" s="146"/>
      <c r="W118" s="146"/>
      <c r="X118" s="146"/>
      <c r="Y118" s="146"/>
    </row>
    <row r="119" spans="1:25" ht="12" customHeight="1">
      <c r="A119" s="146"/>
      <c r="B119" s="150"/>
      <c r="C119" s="85"/>
      <c r="D119" s="150"/>
      <c r="E119" s="146"/>
      <c r="F119" s="146"/>
      <c r="G119" s="146"/>
      <c r="H119" s="146"/>
      <c r="I119" s="146"/>
      <c r="J119" s="146"/>
      <c r="K119" s="146"/>
      <c r="L119" s="146"/>
      <c r="M119" s="146"/>
      <c r="N119" s="146"/>
      <c r="O119" s="146"/>
      <c r="P119" s="146"/>
      <c r="Q119" s="146"/>
      <c r="R119" s="146"/>
      <c r="S119" s="146"/>
      <c r="T119" s="146"/>
      <c r="U119" s="146"/>
      <c r="V119" s="146"/>
      <c r="W119" s="146"/>
      <c r="X119" s="146"/>
      <c r="Y119" s="146"/>
    </row>
    <row r="120" spans="1:25" ht="18.600000000000001" thickBot="1">
      <c r="A120" s="146"/>
      <c r="B120" s="351" t="s">
        <v>335</v>
      </c>
      <c r="C120" s="351"/>
      <c r="D120" s="351"/>
      <c r="E120" s="351"/>
      <c r="F120" s="351"/>
      <c r="G120" s="351"/>
      <c r="H120" s="351"/>
      <c r="I120" s="351"/>
      <c r="J120" s="351"/>
      <c r="K120" s="351"/>
      <c r="L120" s="146"/>
      <c r="M120" s="146"/>
      <c r="N120" s="146"/>
      <c r="O120" s="146"/>
      <c r="P120" s="146"/>
      <c r="Q120" s="146"/>
      <c r="R120" s="146"/>
      <c r="S120" s="146"/>
      <c r="T120" s="146"/>
      <c r="U120" s="146"/>
      <c r="V120" s="146"/>
      <c r="W120" s="146"/>
      <c r="X120" s="146"/>
      <c r="Y120" s="146"/>
    </row>
    <row r="121" spans="1:25" ht="14.25" customHeight="1" thickBot="1">
      <c r="A121" s="146"/>
      <c r="B121" s="346" t="s">
        <v>43</v>
      </c>
      <c r="C121" s="346"/>
      <c r="D121" s="346"/>
      <c r="E121" s="346"/>
      <c r="F121" s="136" t="s">
        <v>153</v>
      </c>
      <c r="G121" s="136" t="s">
        <v>154</v>
      </c>
      <c r="H121" s="136" t="s">
        <v>155</v>
      </c>
      <c r="I121" s="136" t="s">
        <v>156</v>
      </c>
      <c r="J121" s="136" t="s">
        <v>157</v>
      </c>
      <c r="K121" s="136" t="s">
        <v>158</v>
      </c>
      <c r="L121" s="146"/>
      <c r="M121" s="146"/>
      <c r="N121" s="146"/>
      <c r="O121" s="146"/>
      <c r="P121" s="146"/>
      <c r="Q121" s="146"/>
      <c r="R121" s="146"/>
      <c r="S121" s="146"/>
      <c r="T121" s="146"/>
      <c r="U121" s="146"/>
      <c r="V121" s="146"/>
      <c r="W121" s="146"/>
      <c r="X121" s="146"/>
      <c r="Y121" s="146"/>
    </row>
    <row r="122" spans="1:25" ht="39" customHeight="1">
      <c r="A122" s="146"/>
      <c r="B122" s="362" t="s">
        <v>336</v>
      </c>
      <c r="C122" s="362"/>
      <c r="D122" s="362"/>
      <c r="E122" s="362"/>
      <c r="F122" s="262"/>
      <c r="G122" s="262"/>
      <c r="H122" s="262"/>
      <c r="I122" s="262"/>
      <c r="J122" s="262"/>
      <c r="K122" s="260" t="s">
        <v>337</v>
      </c>
      <c r="L122" s="146"/>
      <c r="M122" s="146"/>
      <c r="N122" s="146"/>
      <c r="O122" s="146"/>
      <c r="P122" s="146"/>
      <c r="Q122" s="146"/>
      <c r="R122" s="146"/>
      <c r="S122" s="146"/>
      <c r="T122" s="146"/>
      <c r="U122" s="146"/>
      <c r="V122" s="146"/>
      <c r="W122" s="146"/>
      <c r="X122" s="146"/>
      <c r="Y122" s="146"/>
    </row>
    <row r="123" spans="1:25" ht="51" customHeight="1">
      <c r="A123" s="146"/>
      <c r="B123" s="347" t="s">
        <v>338</v>
      </c>
      <c r="C123" s="347"/>
      <c r="D123" s="347"/>
      <c r="E123" s="347"/>
      <c r="F123" s="262"/>
      <c r="G123" s="262"/>
      <c r="H123" s="262"/>
      <c r="I123" s="262"/>
      <c r="J123" s="262"/>
      <c r="K123" s="260" t="s">
        <v>170</v>
      </c>
      <c r="L123" s="150"/>
      <c r="M123" s="150"/>
      <c r="N123" s="150"/>
      <c r="O123" s="146"/>
      <c r="P123" s="146"/>
      <c r="Q123" s="146"/>
      <c r="R123" s="146"/>
      <c r="S123" s="146"/>
      <c r="T123" s="146"/>
      <c r="U123" s="146"/>
      <c r="V123" s="146"/>
      <c r="W123" s="146"/>
      <c r="X123" s="146"/>
      <c r="Y123" s="146"/>
    </row>
    <row r="124" spans="1:25" ht="14.25" customHeight="1">
      <c r="A124" s="146"/>
      <c r="B124" s="152"/>
      <c r="C124" s="152"/>
      <c r="D124" s="150"/>
      <c r="E124" s="150"/>
      <c r="F124" s="150"/>
      <c r="G124" s="150"/>
      <c r="H124" s="150"/>
      <c r="I124" s="150"/>
      <c r="J124" s="150"/>
      <c r="K124" s="150"/>
      <c r="L124" s="150"/>
      <c r="M124" s="150"/>
      <c r="N124" s="150"/>
      <c r="O124" s="146"/>
      <c r="P124" s="146"/>
      <c r="Q124" s="146"/>
      <c r="R124" s="146"/>
      <c r="S124" s="146"/>
      <c r="T124" s="146"/>
      <c r="U124" s="146"/>
      <c r="V124" s="146"/>
      <c r="W124" s="146"/>
      <c r="X124" s="146"/>
      <c r="Y124" s="146"/>
    </row>
    <row r="125" spans="1:25" ht="18.600000000000001" thickBot="1">
      <c r="A125" s="146"/>
      <c r="B125" s="351" t="s">
        <v>339</v>
      </c>
      <c r="C125" s="351"/>
      <c r="D125" s="351"/>
      <c r="E125" s="351"/>
      <c r="F125" s="351"/>
      <c r="G125" s="351"/>
      <c r="H125" s="351"/>
      <c r="I125" s="351"/>
      <c r="J125" s="351"/>
      <c r="K125" s="351"/>
      <c r="L125" s="150"/>
      <c r="M125" s="150"/>
      <c r="N125" s="150"/>
      <c r="O125" s="146"/>
      <c r="P125" s="146"/>
      <c r="Q125" s="146"/>
      <c r="R125" s="146"/>
      <c r="S125" s="146"/>
      <c r="T125" s="146"/>
      <c r="U125" s="146"/>
      <c r="V125" s="146"/>
      <c r="W125" s="146"/>
      <c r="X125" s="146"/>
      <c r="Y125" s="146"/>
    </row>
    <row r="126" spans="1:25" ht="14.25" customHeight="1" thickBot="1">
      <c r="A126" s="146"/>
      <c r="B126" s="346" t="s">
        <v>45</v>
      </c>
      <c r="C126" s="346"/>
      <c r="D126" s="346"/>
      <c r="E126" s="346"/>
      <c r="F126" s="136" t="s">
        <v>153</v>
      </c>
      <c r="G126" s="136" t="s">
        <v>154</v>
      </c>
      <c r="H126" s="136" t="s">
        <v>155</v>
      </c>
      <c r="I126" s="136" t="s">
        <v>156</v>
      </c>
      <c r="J126" s="136" t="s">
        <v>157</v>
      </c>
      <c r="K126" s="136" t="s">
        <v>158</v>
      </c>
      <c r="L126" s="150"/>
      <c r="M126" s="150"/>
      <c r="N126" s="150"/>
      <c r="O126" s="146"/>
      <c r="P126" s="146"/>
      <c r="Q126" s="146"/>
      <c r="R126" s="146"/>
      <c r="S126" s="146"/>
      <c r="T126" s="146"/>
      <c r="U126" s="146"/>
      <c r="V126" s="146"/>
      <c r="W126" s="146"/>
      <c r="X126" s="146"/>
      <c r="Y126" s="146"/>
    </row>
    <row r="127" spans="1:25" ht="60.75" customHeight="1">
      <c r="A127" s="146"/>
      <c r="B127" s="362" t="s">
        <v>340</v>
      </c>
      <c r="C127" s="362"/>
      <c r="D127" s="362"/>
      <c r="E127" s="362"/>
      <c r="F127" s="262"/>
      <c r="G127" s="262"/>
      <c r="H127" s="262"/>
      <c r="I127" s="262"/>
      <c r="J127" s="262"/>
      <c r="K127" s="260" t="s">
        <v>330</v>
      </c>
      <c r="L127" s="150"/>
      <c r="M127" s="150"/>
      <c r="N127" s="150"/>
      <c r="O127" s="146"/>
      <c r="P127" s="146"/>
      <c r="Q127" s="146"/>
      <c r="R127" s="146"/>
      <c r="S127" s="146"/>
      <c r="T127" s="146"/>
      <c r="U127" s="146"/>
      <c r="V127" s="146"/>
      <c r="W127" s="146"/>
      <c r="X127" s="146"/>
      <c r="Y127" s="146"/>
    </row>
    <row r="128" spans="1:25" ht="81" customHeight="1">
      <c r="A128" s="146"/>
      <c r="B128" s="347" t="s">
        <v>341</v>
      </c>
      <c r="C128" s="347"/>
      <c r="D128" s="347"/>
      <c r="E128" s="347"/>
      <c r="F128" s="262"/>
      <c r="G128" s="262"/>
      <c r="H128" s="262"/>
      <c r="I128" s="262"/>
      <c r="J128" s="262"/>
      <c r="K128" s="260" t="s">
        <v>330</v>
      </c>
      <c r="L128" s="150"/>
      <c r="M128" s="150"/>
      <c r="N128" s="150"/>
      <c r="O128" s="146"/>
      <c r="P128" s="146"/>
      <c r="Q128" s="146"/>
      <c r="R128" s="146"/>
      <c r="S128" s="146"/>
      <c r="T128" s="146"/>
      <c r="U128" s="146"/>
      <c r="V128" s="146"/>
      <c r="W128" s="146"/>
      <c r="X128" s="146"/>
      <c r="Y128" s="146"/>
    </row>
    <row r="129" spans="1:25" ht="68.25" customHeight="1">
      <c r="A129" s="146"/>
      <c r="B129" s="347" t="s">
        <v>342</v>
      </c>
      <c r="C129" s="347"/>
      <c r="D129" s="347"/>
      <c r="E129" s="347"/>
      <c r="F129" s="262"/>
      <c r="G129" s="262"/>
      <c r="H129" s="262"/>
      <c r="I129" s="262"/>
      <c r="J129" s="262"/>
      <c r="K129" s="260" t="s">
        <v>330</v>
      </c>
      <c r="L129" s="150"/>
      <c r="M129" s="150"/>
      <c r="N129" s="150"/>
      <c r="O129" s="146"/>
      <c r="P129" s="146"/>
      <c r="Q129" s="146"/>
      <c r="R129" s="146"/>
      <c r="S129" s="146"/>
      <c r="T129" s="146"/>
      <c r="U129" s="146"/>
      <c r="V129" s="146"/>
      <c r="W129" s="146"/>
      <c r="X129" s="146"/>
      <c r="Y129" s="146"/>
    </row>
    <row r="130" spans="1:25" ht="41.25" customHeight="1">
      <c r="A130" s="146"/>
      <c r="B130" s="347" t="s">
        <v>343</v>
      </c>
      <c r="C130" s="347"/>
      <c r="D130" s="347"/>
      <c r="E130" s="347"/>
      <c r="F130" s="262"/>
      <c r="G130" s="262"/>
      <c r="H130" s="262"/>
      <c r="I130" s="262"/>
      <c r="J130" s="262"/>
      <c r="K130" s="260" t="s">
        <v>330</v>
      </c>
      <c r="L130" s="150"/>
      <c r="M130" s="150"/>
      <c r="N130" s="150"/>
      <c r="O130" s="146"/>
      <c r="P130" s="146"/>
      <c r="Q130" s="146"/>
      <c r="R130" s="146"/>
      <c r="S130" s="146"/>
      <c r="T130" s="146"/>
      <c r="U130" s="146"/>
      <c r="V130" s="146"/>
      <c r="W130" s="146"/>
      <c r="X130" s="146"/>
      <c r="Y130" s="146"/>
    </row>
    <row r="131" spans="1:25" ht="14.25" customHeight="1">
      <c r="A131" s="146"/>
      <c r="B131" s="150"/>
      <c r="C131" s="150"/>
      <c r="D131" s="150"/>
      <c r="E131" s="150"/>
      <c r="F131" s="150"/>
      <c r="G131" s="150"/>
      <c r="H131" s="150"/>
      <c r="I131" s="150"/>
      <c r="J131" s="150"/>
      <c r="K131" s="150"/>
      <c r="L131" s="150"/>
      <c r="M131" s="150"/>
      <c r="N131" s="150"/>
      <c r="O131" s="146"/>
      <c r="P131" s="146"/>
      <c r="Q131" s="146"/>
      <c r="R131" s="146"/>
      <c r="S131" s="146"/>
      <c r="T131" s="146"/>
      <c r="U131" s="146"/>
      <c r="V131" s="146"/>
      <c r="W131" s="146"/>
      <c r="X131" s="146"/>
      <c r="Y131" s="146"/>
    </row>
    <row r="132" spans="1:25" ht="18.600000000000001" thickBot="1">
      <c r="A132" s="146"/>
      <c r="B132" s="351" t="s">
        <v>48</v>
      </c>
      <c r="C132" s="351"/>
      <c r="D132" s="351"/>
      <c r="E132" s="351"/>
      <c r="F132" s="351"/>
      <c r="G132" s="351"/>
      <c r="H132" s="351"/>
      <c r="I132" s="351"/>
      <c r="J132" s="351"/>
      <c r="K132" s="351"/>
      <c r="L132" s="150"/>
      <c r="M132" s="150"/>
      <c r="N132" s="150"/>
      <c r="O132" s="146"/>
      <c r="P132" s="146"/>
      <c r="Q132" s="146"/>
      <c r="R132" s="146"/>
      <c r="S132" s="146"/>
      <c r="T132" s="146"/>
      <c r="U132" s="146"/>
      <c r="V132" s="146"/>
      <c r="W132" s="146"/>
      <c r="X132" s="146"/>
      <c r="Y132" s="146"/>
    </row>
    <row r="133" spans="1:25" ht="14.25" customHeight="1" thickBot="1">
      <c r="A133" s="146"/>
      <c r="B133" s="346" t="s">
        <v>47</v>
      </c>
      <c r="C133" s="346"/>
      <c r="D133" s="346"/>
      <c r="E133" s="346"/>
      <c r="F133" s="136" t="s">
        <v>153</v>
      </c>
      <c r="G133" s="136" t="s">
        <v>154</v>
      </c>
      <c r="H133" s="136" t="s">
        <v>155</v>
      </c>
      <c r="I133" s="136" t="s">
        <v>156</v>
      </c>
      <c r="J133" s="136" t="s">
        <v>157</v>
      </c>
      <c r="K133" s="136" t="s">
        <v>158</v>
      </c>
      <c r="L133" s="150"/>
      <c r="M133" s="150"/>
      <c r="N133" s="150"/>
      <c r="O133" s="146"/>
      <c r="P133" s="146"/>
      <c r="Q133" s="146"/>
      <c r="R133" s="146"/>
      <c r="S133" s="146"/>
      <c r="T133" s="146"/>
      <c r="U133" s="146"/>
      <c r="V133" s="146"/>
      <c r="W133" s="146"/>
      <c r="X133" s="146"/>
      <c r="Y133" s="146"/>
    </row>
    <row r="134" spans="1:25" ht="59.25" customHeight="1">
      <c r="A134" s="146"/>
      <c r="B134" s="362" t="s">
        <v>344</v>
      </c>
      <c r="C134" s="362"/>
      <c r="D134" s="362"/>
      <c r="E134" s="362"/>
      <c r="F134" s="262"/>
      <c r="G134" s="262"/>
      <c r="H134" s="262"/>
      <c r="I134" s="262"/>
      <c r="J134" s="262"/>
      <c r="K134" s="260" t="s">
        <v>330</v>
      </c>
      <c r="L134" s="150"/>
      <c r="M134" s="150"/>
      <c r="N134" s="150"/>
      <c r="O134" s="146"/>
      <c r="P134" s="146"/>
      <c r="Q134" s="146"/>
      <c r="R134" s="146"/>
      <c r="S134" s="146"/>
      <c r="T134" s="146"/>
      <c r="U134" s="146"/>
      <c r="V134" s="146"/>
      <c r="W134" s="146"/>
      <c r="X134" s="146"/>
      <c r="Y134" s="146"/>
    </row>
    <row r="135" spans="1:25" ht="63.75" customHeight="1">
      <c r="A135" s="146"/>
      <c r="B135" s="347" t="s">
        <v>345</v>
      </c>
      <c r="C135" s="347"/>
      <c r="D135" s="347"/>
      <c r="E135" s="347"/>
      <c r="F135" s="262"/>
      <c r="G135" s="262"/>
      <c r="H135" s="262"/>
      <c r="I135" s="262"/>
      <c r="J135" s="262"/>
      <c r="K135" s="260" t="s">
        <v>330</v>
      </c>
      <c r="L135" s="150"/>
      <c r="M135" s="150"/>
      <c r="N135" s="150"/>
      <c r="O135" s="146"/>
      <c r="P135" s="146"/>
      <c r="Q135" s="146"/>
      <c r="R135" s="146"/>
      <c r="S135" s="146"/>
      <c r="T135" s="146"/>
      <c r="U135" s="146"/>
      <c r="V135" s="146"/>
      <c r="W135" s="146"/>
      <c r="X135" s="146"/>
      <c r="Y135" s="146"/>
    </row>
    <row r="136" spans="1:25" ht="49.5" customHeight="1">
      <c r="A136" s="146"/>
      <c r="B136" s="347" t="s">
        <v>346</v>
      </c>
      <c r="C136" s="347"/>
      <c r="D136" s="347"/>
      <c r="E136" s="347"/>
      <c r="F136" s="262"/>
      <c r="G136" s="262"/>
      <c r="H136" s="262"/>
      <c r="I136" s="262"/>
      <c r="J136" s="262"/>
      <c r="K136" s="260" t="s">
        <v>330</v>
      </c>
      <c r="L136" s="150"/>
      <c r="M136" s="150"/>
      <c r="N136" s="150"/>
      <c r="O136" s="146"/>
      <c r="P136" s="146"/>
      <c r="Q136" s="146"/>
      <c r="R136" s="146"/>
      <c r="S136" s="146"/>
      <c r="T136" s="146"/>
      <c r="U136" s="146"/>
      <c r="V136" s="146"/>
      <c r="W136" s="146"/>
      <c r="X136" s="146"/>
      <c r="Y136" s="146"/>
    </row>
    <row r="137" spans="1:25" ht="14.25" customHeight="1">
      <c r="A137" s="146"/>
      <c r="B137" s="150"/>
      <c r="C137" s="150"/>
      <c r="D137" s="150"/>
      <c r="E137" s="150"/>
      <c r="F137" s="150"/>
      <c r="G137" s="150"/>
      <c r="H137" s="150"/>
      <c r="I137" s="150"/>
      <c r="J137" s="150"/>
      <c r="K137" s="150"/>
      <c r="L137" s="150"/>
      <c r="M137" s="150"/>
      <c r="N137" s="150"/>
      <c r="O137" s="146"/>
      <c r="P137" s="146"/>
      <c r="Q137" s="146"/>
      <c r="R137" s="146"/>
      <c r="S137" s="146"/>
      <c r="T137" s="146"/>
      <c r="U137" s="146"/>
      <c r="V137" s="146"/>
      <c r="W137" s="146"/>
      <c r="X137" s="146"/>
      <c r="Y137" s="146"/>
    </row>
    <row r="138" spans="1:25" ht="18.600000000000001" thickBot="1">
      <c r="A138" s="146"/>
      <c r="B138" s="351" t="s">
        <v>50</v>
      </c>
      <c r="C138" s="351"/>
      <c r="D138" s="351"/>
      <c r="E138" s="351"/>
      <c r="F138" s="351"/>
      <c r="G138" s="351"/>
      <c r="H138" s="351"/>
      <c r="I138" s="351"/>
      <c r="J138" s="351"/>
      <c r="K138" s="351"/>
      <c r="L138" s="150"/>
      <c r="M138" s="150"/>
      <c r="N138" s="150"/>
      <c r="O138" s="146"/>
      <c r="P138" s="146"/>
      <c r="Q138" s="146"/>
      <c r="R138" s="146"/>
      <c r="S138" s="146"/>
      <c r="T138" s="146"/>
      <c r="U138" s="146"/>
      <c r="V138" s="146"/>
      <c r="W138" s="146"/>
      <c r="X138" s="146"/>
      <c r="Y138" s="146"/>
    </row>
    <row r="139" spans="1:25" ht="14.25" customHeight="1" thickBot="1">
      <c r="A139" s="146"/>
      <c r="B139" s="346" t="s">
        <v>49</v>
      </c>
      <c r="C139" s="346"/>
      <c r="D139" s="346"/>
      <c r="E139" s="346"/>
      <c r="F139" s="136" t="s">
        <v>153</v>
      </c>
      <c r="G139" s="136" t="s">
        <v>154</v>
      </c>
      <c r="H139" s="136" t="s">
        <v>155</v>
      </c>
      <c r="I139" s="136" t="s">
        <v>156</v>
      </c>
      <c r="J139" s="136" t="s">
        <v>157</v>
      </c>
      <c r="K139" s="136" t="s">
        <v>158</v>
      </c>
      <c r="L139" s="150"/>
      <c r="M139" s="150"/>
      <c r="N139" s="150"/>
      <c r="O139" s="146"/>
      <c r="P139" s="146"/>
      <c r="Q139" s="146"/>
      <c r="R139" s="146"/>
      <c r="S139" s="146"/>
      <c r="T139" s="146"/>
      <c r="U139" s="146"/>
      <c r="V139" s="146"/>
      <c r="W139" s="146"/>
      <c r="X139" s="146"/>
      <c r="Y139" s="146"/>
    </row>
    <row r="140" spans="1:25" ht="84.6" customHeight="1">
      <c r="A140" s="146"/>
      <c r="B140" s="362" t="s">
        <v>347</v>
      </c>
      <c r="C140" s="362"/>
      <c r="D140" s="362"/>
      <c r="E140" s="362"/>
      <c r="F140" s="262"/>
      <c r="G140" s="262"/>
      <c r="H140" s="262"/>
      <c r="I140" s="262"/>
      <c r="J140" s="262"/>
      <c r="K140" s="260" t="s">
        <v>330</v>
      </c>
      <c r="L140" s="150"/>
      <c r="M140" s="150"/>
      <c r="N140" s="150"/>
      <c r="O140" s="146"/>
      <c r="P140" s="146"/>
      <c r="Q140" s="146"/>
      <c r="R140" s="146"/>
      <c r="S140" s="146"/>
      <c r="T140" s="146"/>
      <c r="U140" s="146"/>
      <c r="V140" s="146"/>
      <c r="W140" s="146"/>
      <c r="X140" s="146"/>
      <c r="Y140" s="146"/>
    </row>
    <row r="141" spans="1:25" ht="66.599999999999994" customHeight="1">
      <c r="A141" s="146"/>
      <c r="B141" s="347" t="s">
        <v>348</v>
      </c>
      <c r="C141" s="347"/>
      <c r="D141" s="347"/>
      <c r="E141" s="347"/>
      <c r="F141" s="262"/>
      <c r="G141" s="262"/>
      <c r="H141" s="262"/>
      <c r="I141" s="262"/>
      <c r="J141" s="262"/>
      <c r="K141" s="260" t="s">
        <v>330</v>
      </c>
      <c r="L141" s="150"/>
      <c r="M141" s="150"/>
      <c r="N141" s="150"/>
      <c r="O141" s="146"/>
      <c r="P141" s="146"/>
      <c r="Q141" s="146"/>
      <c r="R141" s="146"/>
      <c r="S141" s="146"/>
      <c r="T141" s="146"/>
      <c r="U141" s="146"/>
      <c r="V141" s="146"/>
      <c r="W141" s="146"/>
      <c r="X141" s="146"/>
      <c r="Y141" s="146"/>
    </row>
    <row r="142" spans="1:25" ht="14.25" customHeight="1">
      <c r="A142" s="146"/>
      <c r="B142" s="150"/>
      <c r="C142" s="150"/>
      <c r="D142" s="150"/>
      <c r="E142" s="150"/>
      <c r="F142" s="150"/>
      <c r="G142" s="150"/>
      <c r="H142" s="150"/>
      <c r="I142" s="150"/>
      <c r="J142" s="150"/>
      <c r="K142" s="150"/>
      <c r="L142" s="150"/>
      <c r="M142" s="150"/>
      <c r="N142" s="150"/>
      <c r="O142" s="146"/>
      <c r="P142" s="146"/>
      <c r="Q142" s="146"/>
      <c r="R142" s="146"/>
      <c r="S142" s="146"/>
      <c r="T142" s="146"/>
      <c r="U142" s="146"/>
      <c r="V142" s="146"/>
      <c r="W142" s="146"/>
      <c r="X142" s="146"/>
      <c r="Y142" s="146"/>
    </row>
    <row r="143" spans="1:25" ht="18.600000000000001" thickBot="1">
      <c r="A143" s="146"/>
      <c r="B143" s="351" t="s">
        <v>52</v>
      </c>
      <c r="C143" s="351"/>
      <c r="D143" s="351"/>
      <c r="E143" s="351"/>
      <c r="F143" s="351"/>
      <c r="G143" s="351"/>
      <c r="H143" s="351"/>
      <c r="I143" s="351"/>
      <c r="J143" s="351"/>
      <c r="K143" s="351"/>
      <c r="L143" s="150"/>
      <c r="M143" s="150"/>
      <c r="N143" s="150"/>
      <c r="O143" s="146"/>
      <c r="P143" s="146"/>
      <c r="Q143" s="146"/>
      <c r="R143" s="146"/>
      <c r="S143" s="146"/>
      <c r="T143" s="146"/>
      <c r="U143" s="146"/>
      <c r="V143" s="146"/>
      <c r="W143" s="146"/>
      <c r="X143" s="146"/>
      <c r="Y143" s="146"/>
    </row>
    <row r="144" spans="1:25" ht="14.25" customHeight="1">
      <c r="A144" s="146"/>
      <c r="B144" s="346" t="s">
        <v>51</v>
      </c>
      <c r="C144" s="346"/>
      <c r="D144" s="346"/>
      <c r="E144" s="346"/>
      <c r="F144" s="136" t="s">
        <v>153</v>
      </c>
      <c r="G144" s="136" t="s">
        <v>154</v>
      </c>
      <c r="H144" s="136" t="s">
        <v>155</v>
      </c>
      <c r="I144" s="136" t="s">
        <v>156</v>
      </c>
      <c r="J144" s="136" t="s">
        <v>157</v>
      </c>
      <c r="K144" s="136" t="s">
        <v>158</v>
      </c>
      <c r="L144" s="150"/>
      <c r="M144" s="150"/>
      <c r="N144" s="150"/>
      <c r="O144" s="146"/>
      <c r="P144" s="146"/>
      <c r="Q144" s="146"/>
      <c r="R144" s="146"/>
      <c r="S144" s="146"/>
      <c r="T144" s="146"/>
      <c r="U144" s="146"/>
      <c r="V144" s="146"/>
      <c r="W144" s="146"/>
      <c r="X144" s="146"/>
      <c r="Y144" s="146"/>
    </row>
    <row r="145" spans="1:25" ht="222.75" customHeight="1">
      <c r="A145" s="146"/>
      <c r="B145" s="362" t="s">
        <v>349</v>
      </c>
      <c r="C145" s="362"/>
      <c r="D145" s="362"/>
      <c r="E145" s="362"/>
      <c r="F145" s="262"/>
      <c r="G145" s="262"/>
      <c r="H145" s="262"/>
      <c r="I145" s="262"/>
      <c r="J145" s="262"/>
      <c r="K145" s="260" t="s">
        <v>350</v>
      </c>
      <c r="L145" s="150"/>
      <c r="M145" s="150"/>
      <c r="N145" s="150"/>
      <c r="O145" s="146"/>
      <c r="P145" s="146"/>
      <c r="Q145" s="146"/>
      <c r="R145" s="146"/>
      <c r="S145" s="146"/>
      <c r="T145" s="146"/>
      <c r="U145" s="146"/>
      <c r="V145" s="146"/>
      <c r="W145" s="146"/>
      <c r="X145" s="146"/>
      <c r="Y145" s="146"/>
    </row>
    <row r="146" spans="1:25" ht="50.1" customHeight="1">
      <c r="A146" s="146"/>
      <c r="B146" s="347" t="s">
        <v>351</v>
      </c>
      <c r="C146" s="347"/>
      <c r="D146" s="347"/>
      <c r="E146" s="347"/>
      <c r="F146" s="262"/>
      <c r="G146" s="262"/>
      <c r="H146" s="262"/>
      <c r="I146" s="262"/>
      <c r="J146" s="262"/>
      <c r="K146" s="260" t="s">
        <v>330</v>
      </c>
      <c r="L146" s="150"/>
      <c r="M146" s="150"/>
      <c r="N146" s="150"/>
      <c r="O146" s="146"/>
      <c r="P146" s="146"/>
      <c r="Q146" s="146"/>
      <c r="R146" s="146"/>
      <c r="S146" s="146"/>
      <c r="T146" s="146"/>
      <c r="U146" s="146"/>
      <c r="V146" s="146"/>
      <c r="W146" s="146"/>
      <c r="X146" s="146"/>
      <c r="Y146" s="146"/>
    </row>
    <row r="147" spans="1:25" ht="64.349999999999994" customHeight="1">
      <c r="A147" s="146"/>
      <c r="B147" s="347" t="s">
        <v>352</v>
      </c>
      <c r="C147" s="347"/>
      <c r="D147" s="347"/>
      <c r="E147" s="347"/>
      <c r="F147" s="262"/>
      <c r="G147" s="262"/>
      <c r="H147" s="262"/>
      <c r="I147" s="262"/>
      <c r="J147" s="262"/>
      <c r="K147" s="260" t="s">
        <v>330</v>
      </c>
      <c r="L147" s="150"/>
      <c r="M147" s="150"/>
      <c r="N147" s="150"/>
      <c r="O147" s="146"/>
      <c r="P147" s="146"/>
      <c r="Q147" s="146"/>
      <c r="R147" s="146"/>
      <c r="S147" s="146"/>
      <c r="T147" s="146"/>
      <c r="U147" s="146"/>
      <c r="V147" s="146"/>
      <c r="W147" s="146"/>
      <c r="X147" s="146"/>
      <c r="Y147" s="146"/>
    </row>
    <row r="148" spans="1:25" ht="54" customHeight="1">
      <c r="A148" s="146"/>
      <c r="B148" s="347" t="s">
        <v>353</v>
      </c>
      <c r="C148" s="347"/>
      <c r="D148" s="347"/>
      <c r="E148" s="347"/>
      <c r="F148" s="262"/>
      <c r="G148" s="262"/>
      <c r="H148" s="262"/>
      <c r="I148" s="262"/>
      <c r="J148" s="262"/>
      <c r="K148" s="260" t="s">
        <v>330</v>
      </c>
      <c r="L148" s="150"/>
      <c r="M148" s="150"/>
      <c r="N148" s="150"/>
      <c r="O148" s="146"/>
      <c r="P148" s="146"/>
      <c r="Q148" s="146"/>
      <c r="R148" s="146"/>
      <c r="S148" s="146"/>
      <c r="T148" s="146"/>
      <c r="U148" s="146"/>
      <c r="V148" s="146"/>
      <c r="W148" s="146"/>
      <c r="X148" s="146"/>
      <c r="Y148" s="146"/>
    </row>
    <row r="149" spans="1:25" ht="63" customHeight="1">
      <c r="A149" s="146"/>
      <c r="B149" s="347" t="s">
        <v>354</v>
      </c>
      <c r="C149" s="347"/>
      <c r="D149" s="347"/>
      <c r="E149" s="347"/>
      <c r="F149" s="262"/>
      <c r="G149" s="262"/>
      <c r="H149" s="262"/>
      <c r="I149" s="262"/>
      <c r="J149" s="262"/>
      <c r="K149" s="260" t="s">
        <v>330</v>
      </c>
      <c r="L149" s="150"/>
      <c r="M149" s="150"/>
      <c r="N149" s="150"/>
      <c r="O149" s="146"/>
      <c r="P149" s="146"/>
      <c r="Q149" s="146"/>
      <c r="R149" s="146"/>
      <c r="S149" s="146"/>
      <c r="T149" s="146"/>
      <c r="U149" s="146"/>
      <c r="V149" s="146"/>
      <c r="W149" s="146"/>
      <c r="X149" s="146"/>
      <c r="Y149" s="146"/>
    </row>
    <row r="150" spans="1:25" ht="14.25" customHeight="1">
      <c r="A150" s="146"/>
      <c r="B150" s="150"/>
      <c r="C150" s="150"/>
      <c r="D150" s="150"/>
      <c r="E150" s="150"/>
      <c r="F150" s="150"/>
      <c r="G150" s="150"/>
      <c r="H150" s="150"/>
      <c r="I150" s="150"/>
      <c r="J150" s="150"/>
      <c r="K150" s="150"/>
      <c r="L150" s="150"/>
      <c r="M150" s="150"/>
      <c r="N150" s="150"/>
      <c r="O150" s="146"/>
      <c r="P150" s="146"/>
      <c r="Q150" s="146"/>
      <c r="R150" s="146"/>
      <c r="S150" s="146"/>
      <c r="T150" s="146"/>
      <c r="U150" s="146"/>
      <c r="V150" s="146"/>
      <c r="W150" s="146"/>
      <c r="X150" s="146"/>
      <c r="Y150" s="146"/>
    </row>
    <row r="151" spans="1:25" ht="18.600000000000001" thickBot="1">
      <c r="A151" s="146"/>
      <c r="B151" s="351" t="s">
        <v>54</v>
      </c>
      <c r="C151" s="351"/>
      <c r="D151" s="351"/>
      <c r="E151" s="351"/>
      <c r="F151" s="351"/>
      <c r="G151" s="351"/>
      <c r="H151" s="351"/>
      <c r="I151" s="351"/>
      <c r="J151" s="351"/>
      <c r="K151" s="351"/>
      <c r="L151" s="150"/>
      <c r="M151" s="150"/>
      <c r="N151" s="150"/>
      <c r="O151" s="146"/>
      <c r="P151" s="146"/>
      <c r="Q151" s="146"/>
      <c r="R151" s="146"/>
      <c r="S151" s="146"/>
      <c r="T151" s="146"/>
      <c r="U151" s="146"/>
      <c r="V151" s="146"/>
      <c r="W151" s="146"/>
      <c r="X151" s="146"/>
      <c r="Y151" s="146"/>
    </row>
    <row r="152" spans="1:25" ht="14.25" customHeight="1" thickBot="1">
      <c r="A152" s="146"/>
      <c r="B152" s="346" t="s">
        <v>53</v>
      </c>
      <c r="C152" s="346"/>
      <c r="D152" s="346"/>
      <c r="E152" s="346"/>
      <c r="F152" s="136" t="s">
        <v>153</v>
      </c>
      <c r="G152" s="136" t="s">
        <v>154</v>
      </c>
      <c r="H152" s="136" t="s">
        <v>155</v>
      </c>
      <c r="I152" s="136" t="s">
        <v>156</v>
      </c>
      <c r="J152" s="136" t="s">
        <v>157</v>
      </c>
      <c r="K152" s="136" t="s">
        <v>158</v>
      </c>
      <c r="L152" s="150"/>
      <c r="M152" s="150"/>
      <c r="N152" s="150"/>
      <c r="O152" s="146"/>
      <c r="P152" s="146"/>
      <c r="Q152" s="146"/>
      <c r="R152" s="146"/>
      <c r="S152" s="146"/>
      <c r="T152" s="146"/>
      <c r="U152" s="146"/>
      <c r="V152" s="146"/>
      <c r="W152" s="146"/>
      <c r="X152" s="146"/>
      <c r="Y152" s="146"/>
    </row>
    <row r="153" spans="1:25" ht="67.349999999999994" customHeight="1">
      <c r="A153" s="146"/>
      <c r="B153" s="362" t="s">
        <v>355</v>
      </c>
      <c r="C153" s="362"/>
      <c r="D153" s="362"/>
      <c r="E153" s="362"/>
      <c r="F153" s="262"/>
      <c r="G153" s="262"/>
      <c r="H153" s="262"/>
      <c r="I153" s="262"/>
      <c r="J153" s="262"/>
      <c r="K153" s="260" t="s">
        <v>330</v>
      </c>
      <c r="L153" s="150"/>
      <c r="M153" s="150"/>
      <c r="N153" s="150"/>
      <c r="O153" s="146"/>
      <c r="P153" s="146"/>
      <c r="Q153" s="146"/>
      <c r="R153" s="146"/>
      <c r="S153" s="146"/>
      <c r="T153" s="146"/>
      <c r="U153" s="146"/>
      <c r="V153" s="146"/>
      <c r="W153" s="146"/>
      <c r="X153" s="146"/>
      <c r="Y153" s="146"/>
    </row>
    <row r="154" spans="1:25" ht="45" customHeight="1">
      <c r="A154" s="146"/>
      <c r="B154" s="347" t="s">
        <v>356</v>
      </c>
      <c r="C154" s="347"/>
      <c r="D154" s="347"/>
      <c r="E154" s="347"/>
      <c r="F154" s="262"/>
      <c r="G154" s="262"/>
      <c r="H154" s="262"/>
      <c r="I154" s="262"/>
      <c r="J154" s="262"/>
      <c r="K154" s="260" t="s">
        <v>330</v>
      </c>
      <c r="L154" s="150"/>
      <c r="M154" s="150"/>
      <c r="N154" s="150"/>
      <c r="O154" s="146"/>
      <c r="P154" s="146"/>
      <c r="Q154" s="146"/>
      <c r="R154" s="146"/>
      <c r="S154" s="146"/>
      <c r="T154" s="146"/>
      <c r="U154" s="146"/>
      <c r="V154" s="146"/>
      <c r="W154" s="146"/>
      <c r="X154" s="146"/>
      <c r="Y154" s="146"/>
    </row>
    <row r="155" spans="1:25" ht="14.25" customHeight="1">
      <c r="A155" s="146"/>
      <c r="B155" s="150"/>
      <c r="C155" s="150"/>
      <c r="D155" s="150"/>
      <c r="E155" s="150"/>
      <c r="F155" s="150"/>
      <c r="G155" s="150"/>
      <c r="H155" s="150"/>
      <c r="I155" s="150"/>
      <c r="J155" s="150"/>
      <c r="K155" s="150"/>
      <c r="L155" s="150"/>
      <c r="M155" s="150"/>
      <c r="N155" s="150"/>
      <c r="O155" s="146"/>
      <c r="P155" s="146"/>
      <c r="Q155" s="146"/>
      <c r="R155" s="146"/>
      <c r="S155" s="146"/>
      <c r="T155" s="146"/>
      <c r="U155" s="146"/>
      <c r="V155" s="146"/>
      <c r="W155" s="146"/>
      <c r="X155" s="146"/>
      <c r="Y155" s="146"/>
    </row>
    <row r="156" spans="1:25" ht="18.600000000000001" thickBot="1">
      <c r="A156" s="146"/>
      <c r="B156" s="351" t="s">
        <v>56</v>
      </c>
      <c r="C156" s="351"/>
      <c r="D156" s="351"/>
      <c r="E156" s="351"/>
      <c r="F156" s="351"/>
      <c r="G156" s="351"/>
      <c r="H156" s="351"/>
      <c r="I156" s="351"/>
      <c r="J156" s="351"/>
      <c r="K156" s="351"/>
      <c r="L156" s="150"/>
      <c r="M156" s="150"/>
      <c r="N156" s="150"/>
      <c r="O156" s="146"/>
      <c r="P156" s="146"/>
      <c r="Q156" s="146"/>
      <c r="R156" s="146"/>
      <c r="S156" s="146"/>
      <c r="T156" s="146"/>
      <c r="U156" s="146"/>
      <c r="V156" s="146"/>
      <c r="W156" s="146"/>
      <c r="X156" s="146"/>
      <c r="Y156" s="146"/>
    </row>
    <row r="157" spans="1:25" ht="14.25" customHeight="1" thickBot="1">
      <c r="A157" s="146"/>
      <c r="B157" s="346" t="s">
        <v>55</v>
      </c>
      <c r="C157" s="346"/>
      <c r="D157" s="346"/>
      <c r="E157" s="346"/>
      <c r="F157" s="136" t="s">
        <v>153</v>
      </c>
      <c r="G157" s="136" t="s">
        <v>154</v>
      </c>
      <c r="H157" s="136" t="s">
        <v>155</v>
      </c>
      <c r="I157" s="136" t="s">
        <v>156</v>
      </c>
      <c r="J157" s="136" t="s">
        <v>157</v>
      </c>
      <c r="K157" s="136" t="s">
        <v>158</v>
      </c>
      <c r="L157" s="150"/>
      <c r="M157" s="150"/>
      <c r="N157" s="150"/>
      <c r="O157" s="146"/>
      <c r="P157" s="146"/>
      <c r="Q157" s="146"/>
      <c r="R157" s="146"/>
      <c r="S157" s="146"/>
      <c r="T157" s="146"/>
      <c r="U157" s="146"/>
      <c r="V157" s="146"/>
      <c r="W157" s="146"/>
      <c r="X157" s="146"/>
      <c r="Y157" s="146"/>
    </row>
    <row r="158" spans="1:25" ht="57" customHeight="1">
      <c r="A158" s="146"/>
      <c r="B158" s="362" t="s">
        <v>357</v>
      </c>
      <c r="C158" s="362"/>
      <c r="D158" s="362"/>
      <c r="E158" s="362"/>
      <c r="F158" s="262"/>
      <c r="G158" s="262"/>
      <c r="H158" s="262"/>
      <c r="I158" s="262"/>
      <c r="J158" s="262"/>
      <c r="K158" s="260" t="s">
        <v>330</v>
      </c>
      <c r="L158" s="150"/>
      <c r="M158" s="150"/>
      <c r="N158" s="150"/>
      <c r="O158" s="146"/>
      <c r="P158" s="146"/>
      <c r="Q158" s="146"/>
      <c r="R158" s="146"/>
      <c r="S158" s="146"/>
      <c r="T158" s="146"/>
      <c r="U158" s="146"/>
      <c r="V158" s="146"/>
      <c r="W158" s="146"/>
      <c r="X158" s="146"/>
      <c r="Y158" s="146"/>
    </row>
    <row r="159" spans="1:25" ht="14.25" customHeight="1">
      <c r="A159" s="146"/>
      <c r="B159" s="150"/>
      <c r="C159" s="150"/>
      <c r="D159" s="150"/>
      <c r="E159" s="150"/>
      <c r="F159" s="150"/>
      <c r="G159" s="150"/>
      <c r="H159" s="150"/>
      <c r="I159" s="150"/>
      <c r="J159" s="150"/>
      <c r="K159" s="150"/>
      <c r="L159" s="150"/>
      <c r="M159" s="150"/>
      <c r="N159" s="150"/>
      <c r="O159" s="146"/>
      <c r="P159" s="146"/>
      <c r="Q159" s="146"/>
      <c r="R159" s="146"/>
      <c r="S159" s="146"/>
      <c r="T159" s="146"/>
      <c r="U159" s="146"/>
      <c r="V159" s="146"/>
      <c r="W159" s="146"/>
      <c r="X159" s="146"/>
      <c r="Y159" s="146"/>
    </row>
    <row r="160" spans="1:25" ht="18.600000000000001" thickBot="1">
      <c r="A160" s="146"/>
      <c r="B160" s="351" t="s">
        <v>58</v>
      </c>
      <c r="C160" s="351"/>
      <c r="D160" s="351"/>
      <c r="E160" s="351"/>
      <c r="F160" s="351"/>
      <c r="G160" s="351"/>
      <c r="H160" s="351"/>
      <c r="I160" s="351"/>
      <c r="J160" s="351"/>
      <c r="K160" s="351"/>
      <c r="L160" s="150"/>
      <c r="M160" s="150"/>
      <c r="N160" s="150"/>
      <c r="O160" s="146"/>
      <c r="P160" s="146"/>
      <c r="Q160" s="146"/>
      <c r="R160" s="146"/>
      <c r="S160" s="146"/>
      <c r="T160" s="146"/>
      <c r="U160" s="146"/>
      <c r="V160" s="146"/>
      <c r="W160" s="146"/>
      <c r="X160" s="146"/>
      <c r="Y160" s="146"/>
    </row>
    <row r="161" spans="1:25" ht="14.25" customHeight="1" thickBot="1">
      <c r="A161" s="146"/>
      <c r="B161" s="363" t="s">
        <v>57</v>
      </c>
      <c r="C161" s="363"/>
      <c r="D161" s="363"/>
      <c r="E161" s="363"/>
      <c r="F161" s="136" t="s">
        <v>153</v>
      </c>
      <c r="G161" s="136" t="s">
        <v>154</v>
      </c>
      <c r="H161" s="136" t="s">
        <v>155</v>
      </c>
      <c r="I161" s="136" t="s">
        <v>156</v>
      </c>
      <c r="J161" s="136" t="s">
        <v>157</v>
      </c>
      <c r="K161" s="136" t="s">
        <v>158</v>
      </c>
      <c r="L161" s="150"/>
      <c r="M161" s="150"/>
      <c r="N161" s="150"/>
      <c r="O161" s="146"/>
      <c r="P161" s="146"/>
      <c r="Q161" s="146"/>
      <c r="R161" s="146"/>
      <c r="S161" s="146"/>
      <c r="T161" s="146"/>
      <c r="U161" s="146"/>
      <c r="V161" s="146"/>
      <c r="W161" s="146"/>
      <c r="X161" s="146"/>
      <c r="Y161" s="146"/>
    </row>
    <row r="162" spans="1:25" ht="61.35" customHeight="1">
      <c r="A162" s="146"/>
      <c r="B162" s="364" t="s">
        <v>358</v>
      </c>
      <c r="C162" s="364"/>
      <c r="D162" s="364"/>
      <c r="E162" s="364"/>
      <c r="F162" s="262"/>
      <c r="G162" s="262"/>
      <c r="H162" s="262"/>
      <c r="I162" s="262"/>
      <c r="J162" s="262"/>
      <c r="K162" s="260" t="s">
        <v>330</v>
      </c>
      <c r="L162" s="150"/>
      <c r="M162" s="150"/>
      <c r="N162" s="150"/>
      <c r="O162" s="146"/>
      <c r="P162" s="146"/>
      <c r="Q162" s="146"/>
      <c r="R162" s="146"/>
      <c r="S162" s="146"/>
      <c r="T162" s="146"/>
      <c r="U162" s="146"/>
      <c r="V162" s="146"/>
      <c r="W162" s="146"/>
      <c r="X162" s="146"/>
      <c r="Y162" s="146"/>
    </row>
    <row r="163" spans="1:25" ht="63" customHeight="1">
      <c r="A163" s="146"/>
      <c r="B163" s="360" t="s">
        <v>359</v>
      </c>
      <c r="C163" s="360"/>
      <c r="D163" s="360"/>
      <c r="E163" s="360"/>
      <c r="F163" s="262"/>
      <c r="G163" s="262"/>
      <c r="H163" s="262"/>
      <c r="I163" s="262"/>
      <c r="J163" s="262"/>
      <c r="K163" s="260" t="s">
        <v>330</v>
      </c>
      <c r="L163" s="150"/>
      <c r="M163" s="150"/>
      <c r="N163" s="150"/>
      <c r="O163" s="146"/>
      <c r="P163" s="146"/>
      <c r="Q163" s="146"/>
      <c r="R163" s="146"/>
      <c r="S163" s="146"/>
      <c r="T163" s="146"/>
      <c r="U163" s="146"/>
      <c r="V163" s="146"/>
      <c r="W163" s="146"/>
      <c r="X163" s="146"/>
      <c r="Y163" s="146"/>
    </row>
    <row r="164" spans="1:25" ht="51" customHeight="1">
      <c r="A164" s="146"/>
      <c r="B164" s="360" t="s">
        <v>360</v>
      </c>
      <c r="C164" s="360"/>
      <c r="D164" s="360"/>
      <c r="E164" s="360"/>
      <c r="F164" s="262"/>
      <c r="G164" s="262"/>
      <c r="H164" s="262"/>
      <c r="I164" s="262"/>
      <c r="J164" s="262"/>
      <c r="K164" s="260" t="s">
        <v>330</v>
      </c>
      <c r="L164" s="150"/>
      <c r="M164" s="150"/>
      <c r="N164" s="150"/>
      <c r="O164" s="146"/>
      <c r="P164" s="146"/>
      <c r="Q164" s="146"/>
      <c r="R164" s="146"/>
      <c r="S164" s="146"/>
      <c r="T164" s="146"/>
      <c r="U164" s="146"/>
      <c r="V164" s="146"/>
      <c r="W164" s="146"/>
      <c r="X164" s="146"/>
      <c r="Y164" s="146"/>
    </row>
    <row r="165" spans="1:25" ht="14.4">
      <c r="A165" s="146"/>
      <c r="B165" s="150"/>
      <c r="C165" s="150"/>
      <c r="D165" s="150"/>
      <c r="E165" s="150"/>
      <c r="F165" s="150"/>
      <c r="G165" s="150"/>
      <c r="H165" s="150"/>
      <c r="I165" s="150"/>
      <c r="J165" s="150"/>
      <c r="K165" s="150"/>
      <c r="L165" s="150"/>
      <c r="M165" s="150"/>
      <c r="N165" s="150"/>
      <c r="O165" s="146"/>
      <c r="P165" s="146"/>
      <c r="Q165" s="146"/>
      <c r="R165" s="146"/>
      <c r="S165" s="146"/>
      <c r="T165" s="146"/>
      <c r="U165" s="146"/>
      <c r="V165" s="146"/>
      <c r="W165" s="146"/>
      <c r="X165" s="146"/>
      <c r="Y165" s="146"/>
    </row>
    <row r="166" spans="1:25" ht="18.600000000000001" thickBot="1">
      <c r="A166" s="146"/>
      <c r="B166" s="351" t="s">
        <v>60</v>
      </c>
      <c r="C166" s="351"/>
      <c r="D166" s="351"/>
      <c r="E166" s="351"/>
      <c r="F166" s="351"/>
      <c r="G166" s="351"/>
      <c r="H166" s="351"/>
      <c r="I166" s="351"/>
      <c r="J166" s="351"/>
      <c r="K166" s="351"/>
      <c r="L166" s="150"/>
      <c r="M166" s="150"/>
      <c r="N166" s="150"/>
      <c r="O166" s="146"/>
      <c r="P166" s="146"/>
      <c r="Q166" s="146"/>
      <c r="R166" s="146"/>
      <c r="S166" s="146"/>
      <c r="T166" s="146"/>
      <c r="U166" s="146"/>
      <c r="V166" s="146"/>
      <c r="W166" s="146"/>
      <c r="X166" s="146"/>
      <c r="Y166" s="146"/>
    </row>
    <row r="167" spans="1:25" ht="14.25" customHeight="1" thickBot="1">
      <c r="A167" s="146"/>
      <c r="B167" s="346" t="s">
        <v>59</v>
      </c>
      <c r="C167" s="346"/>
      <c r="D167" s="346"/>
      <c r="E167" s="346"/>
      <c r="F167" s="136" t="s">
        <v>153</v>
      </c>
      <c r="G167" s="136" t="s">
        <v>154</v>
      </c>
      <c r="H167" s="136" t="s">
        <v>155</v>
      </c>
      <c r="I167" s="136" t="s">
        <v>156</v>
      </c>
      <c r="J167" s="136" t="s">
        <v>157</v>
      </c>
      <c r="K167" s="136" t="s">
        <v>158</v>
      </c>
      <c r="L167" s="150"/>
      <c r="M167" s="150"/>
      <c r="N167" s="150"/>
      <c r="O167" s="146"/>
      <c r="P167" s="146"/>
      <c r="Q167" s="146"/>
      <c r="R167" s="146"/>
      <c r="S167" s="146"/>
      <c r="T167" s="146"/>
      <c r="U167" s="146"/>
      <c r="V167" s="146"/>
      <c r="W167" s="146"/>
      <c r="X167" s="146"/>
      <c r="Y167" s="146"/>
    </row>
    <row r="168" spans="1:25" ht="71.099999999999994" customHeight="1">
      <c r="A168" s="146"/>
      <c r="B168" s="362" t="s">
        <v>361</v>
      </c>
      <c r="C168" s="362"/>
      <c r="D168" s="362"/>
      <c r="E168" s="362"/>
      <c r="F168" s="262"/>
      <c r="G168" s="262"/>
      <c r="H168" s="262"/>
      <c r="I168" s="262"/>
      <c r="J168" s="262"/>
      <c r="K168" s="260" t="s">
        <v>330</v>
      </c>
      <c r="L168" s="150"/>
      <c r="M168" s="150"/>
      <c r="N168" s="150"/>
      <c r="O168" s="146"/>
      <c r="P168" s="146"/>
      <c r="Q168" s="146"/>
      <c r="R168" s="146"/>
      <c r="S168" s="146"/>
      <c r="T168" s="146"/>
      <c r="U168" s="146"/>
      <c r="V168" s="146"/>
      <c r="W168" s="146"/>
      <c r="X168" s="146"/>
      <c r="Y168" s="146"/>
    </row>
    <row r="169" spans="1:25" ht="65.099999999999994" customHeight="1">
      <c r="A169" s="146"/>
      <c r="B169" s="347" t="s">
        <v>362</v>
      </c>
      <c r="C169" s="347"/>
      <c r="D169" s="347"/>
      <c r="E169" s="347"/>
      <c r="F169" s="262"/>
      <c r="G169" s="262"/>
      <c r="H169" s="262"/>
      <c r="I169" s="262"/>
      <c r="J169" s="262"/>
      <c r="K169" s="260" t="s">
        <v>330</v>
      </c>
      <c r="L169" s="150"/>
      <c r="M169" s="150"/>
      <c r="N169" s="150"/>
      <c r="O169" s="146"/>
      <c r="P169" s="146"/>
      <c r="Q169" s="146"/>
      <c r="R169" s="146"/>
      <c r="S169" s="146"/>
      <c r="T169" s="146"/>
      <c r="U169" s="146"/>
      <c r="V169" s="146"/>
      <c r="W169" s="146"/>
      <c r="X169" s="146"/>
      <c r="Y169" s="146"/>
    </row>
    <row r="170" spans="1:25" ht="65.099999999999994" customHeight="1">
      <c r="A170" s="146"/>
      <c r="B170" s="347" t="s">
        <v>363</v>
      </c>
      <c r="C170" s="347"/>
      <c r="D170" s="347"/>
      <c r="E170" s="347"/>
      <c r="F170" s="262"/>
      <c r="G170" s="262"/>
      <c r="H170" s="262"/>
      <c r="I170" s="262"/>
      <c r="J170" s="262"/>
      <c r="K170" s="260" t="s">
        <v>330</v>
      </c>
      <c r="L170" s="150"/>
      <c r="M170" s="150"/>
      <c r="N170" s="150"/>
      <c r="O170" s="146"/>
      <c r="P170" s="146"/>
      <c r="Q170" s="146"/>
      <c r="R170" s="146"/>
      <c r="S170" s="146"/>
      <c r="T170" s="146"/>
      <c r="U170" s="146"/>
      <c r="V170" s="146"/>
      <c r="W170" s="146"/>
      <c r="X170" s="146"/>
      <c r="Y170" s="146"/>
    </row>
    <row r="171" spans="1:25" ht="81" customHeight="1">
      <c r="A171" s="146"/>
      <c r="B171" s="347" t="s">
        <v>364</v>
      </c>
      <c r="C171" s="347"/>
      <c r="D171" s="347"/>
      <c r="E171" s="347"/>
      <c r="F171" s="262"/>
      <c r="G171" s="262"/>
      <c r="H171" s="262"/>
      <c r="I171" s="262"/>
      <c r="J171" s="262"/>
      <c r="K171" s="260" t="s">
        <v>330</v>
      </c>
      <c r="L171" s="150"/>
      <c r="M171" s="150"/>
      <c r="N171" s="150"/>
      <c r="O171" s="146"/>
      <c r="P171" s="146"/>
      <c r="Q171" s="146"/>
      <c r="R171" s="146"/>
      <c r="S171" s="146"/>
      <c r="T171" s="146"/>
      <c r="U171" s="146"/>
      <c r="V171" s="146"/>
      <c r="W171" s="146"/>
      <c r="X171" s="146"/>
      <c r="Y171" s="146"/>
    </row>
    <row r="172" spans="1:25" ht="61.35" customHeight="1">
      <c r="A172" s="146"/>
      <c r="B172" s="347" t="s">
        <v>365</v>
      </c>
      <c r="C172" s="347"/>
      <c r="D172" s="347"/>
      <c r="E172" s="347"/>
      <c r="F172" s="262"/>
      <c r="G172" s="262"/>
      <c r="H172" s="262"/>
      <c r="I172" s="262"/>
      <c r="J172" s="262"/>
      <c r="K172" s="260" t="s">
        <v>330</v>
      </c>
      <c r="L172" s="150"/>
      <c r="M172" s="150"/>
      <c r="N172" s="150"/>
      <c r="O172" s="146"/>
      <c r="P172" s="146"/>
      <c r="Q172" s="146"/>
      <c r="R172" s="146"/>
      <c r="S172" s="146"/>
      <c r="T172" s="146"/>
      <c r="U172" s="146"/>
      <c r="V172" s="146"/>
      <c r="W172" s="146"/>
      <c r="X172" s="146"/>
      <c r="Y172" s="146"/>
    </row>
    <row r="173" spans="1:25" ht="72" customHeight="1">
      <c r="A173" s="146"/>
      <c r="B173" s="347" t="s">
        <v>366</v>
      </c>
      <c r="C173" s="347"/>
      <c r="D173" s="347"/>
      <c r="E173" s="347"/>
      <c r="F173" s="262"/>
      <c r="G173" s="262"/>
      <c r="H173" s="262"/>
      <c r="I173" s="262"/>
      <c r="J173" s="262"/>
      <c r="K173" s="260" t="s">
        <v>330</v>
      </c>
      <c r="L173" s="150"/>
      <c r="M173" s="150"/>
      <c r="N173" s="150"/>
      <c r="O173" s="146"/>
      <c r="P173" s="146"/>
      <c r="Q173" s="146"/>
      <c r="R173" s="146"/>
      <c r="S173" s="146"/>
      <c r="T173" s="146"/>
      <c r="U173" s="146"/>
      <c r="V173" s="146"/>
      <c r="W173" s="146"/>
      <c r="X173" s="146"/>
      <c r="Y173" s="146"/>
    </row>
    <row r="174" spans="1:25" ht="14.4">
      <c r="A174" s="146"/>
      <c r="B174" s="5"/>
      <c r="C174" s="74"/>
      <c r="D174" s="150"/>
      <c r="E174" s="150"/>
      <c r="F174" s="150"/>
      <c r="G174" s="150"/>
      <c r="H174" s="150"/>
      <c r="I174" s="150"/>
      <c r="J174" s="150"/>
      <c r="K174" s="150"/>
      <c r="L174" s="150"/>
      <c r="M174" s="150"/>
      <c r="N174" s="150"/>
      <c r="O174" s="146"/>
      <c r="P174" s="146"/>
      <c r="Q174" s="146"/>
      <c r="R174" s="146"/>
      <c r="S174" s="146"/>
      <c r="T174" s="146"/>
      <c r="U174" s="146"/>
      <c r="V174" s="146"/>
      <c r="W174" s="146"/>
      <c r="X174" s="146"/>
      <c r="Y174" s="146"/>
    </row>
    <row r="175" spans="1:25" ht="18.600000000000001" thickBot="1">
      <c r="A175" s="146"/>
      <c r="B175" s="351" t="s">
        <v>62</v>
      </c>
      <c r="C175" s="351"/>
      <c r="D175" s="351"/>
      <c r="E175" s="351"/>
      <c r="F175" s="351"/>
      <c r="G175" s="351"/>
      <c r="H175" s="351"/>
      <c r="I175" s="351"/>
      <c r="J175" s="351"/>
      <c r="K175" s="351"/>
      <c r="L175" s="150"/>
      <c r="M175" s="150"/>
      <c r="N175" s="150"/>
      <c r="O175" s="146"/>
      <c r="P175" s="146"/>
      <c r="Q175" s="146"/>
      <c r="R175" s="146"/>
      <c r="S175" s="146"/>
      <c r="T175" s="146"/>
      <c r="U175" s="146"/>
      <c r="V175" s="146"/>
      <c r="W175" s="146"/>
      <c r="X175" s="146"/>
      <c r="Y175" s="146"/>
    </row>
    <row r="176" spans="1:25" ht="14.25" customHeight="1" thickBot="1">
      <c r="A176" s="146"/>
      <c r="B176" s="346" t="s">
        <v>61</v>
      </c>
      <c r="C176" s="346"/>
      <c r="D176" s="346"/>
      <c r="E176" s="346"/>
      <c r="F176" s="136" t="s">
        <v>153</v>
      </c>
      <c r="G176" s="136" t="s">
        <v>154</v>
      </c>
      <c r="H176" s="136" t="s">
        <v>155</v>
      </c>
      <c r="I176" s="136" t="s">
        <v>156</v>
      </c>
      <c r="J176" s="136" t="s">
        <v>157</v>
      </c>
      <c r="K176" s="136" t="s">
        <v>158</v>
      </c>
      <c r="L176" s="150"/>
      <c r="M176" s="150"/>
      <c r="N176" s="150"/>
      <c r="O176" s="146"/>
      <c r="P176" s="146"/>
      <c r="Q176" s="146"/>
      <c r="R176" s="146"/>
      <c r="S176" s="146"/>
      <c r="T176" s="146"/>
      <c r="U176" s="146"/>
      <c r="V176" s="146"/>
      <c r="W176" s="146"/>
      <c r="X176" s="146"/>
      <c r="Y176" s="146"/>
    </row>
    <row r="177" spans="1:25" ht="72" customHeight="1">
      <c r="A177" s="146"/>
      <c r="B177" s="352" t="s">
        <v>367</v>
      </c>
      <c r="C177" s="352"/>
      <c r="D177" s="352"/>
      <c r="E177" s="352"/>
      <c r="F177" s="262"/>
      <c r="G177" s="262"/>
      <c r="H177" s="262"/>
      <c r="I177" s="262"/>
      <c r="J177" s="262"/>
      <c r="K177" s="260" t="s">
        <v>330</v>
      </c>
      <c r="L177" s="150"/>
      <c r="M177" s="150"/>
      <c r="N177" s="150"/>
      <c r="O177" s="146"/>
      <c r="P177" s="146"/>
      <c r="Q177" s="146"/>
      <c r="R177" s="146"/>
      <c r="S177" s="146"/>
      <c r="T177" s="146"/>
      <c r="U177" s="146"/>
      <c r="V177" s="146"/>
      <c r="W177" s="146"/>
      <c r="X177" s="146"/>
      <c r="Y177" s="146"/>
    </row>
    <row r="178" spans="1:25" ht="67.349999999999994" customHeight="1">
      <c r="A178" s="146"/>
      <c r="B178" s="353" t="s">
        <v>368</v>
      </c>
      <c r="C178" s="353"/>
      <c r="D178" s="353"/>
      <c r="E178" s="353"/>
      <c r="F178" s="262"/>
      <c r="G178" s="262"/>
      <c r="H178" s="262"/>
      <c r="I178" s="262"/>
      <c r="J178" s="262"/>
      <c r="K178" s="260" t="s">
        <v>330</v>
      </c>
      <c r="L178" s="150"/>
      <c r="M178" s="150"/>
      <c r="N178" s="150"/>
      <c r="O178" s="146"/>
      <c r="P178" s="146"/>
      <c r="Q178" s="146"/>
      <c r="R178" s="146"/>
      <c r="S178" s="146"/>
      <c r="T178" s="146"/>
      <c r="U178" s="146"/>
      <c r="V178" s="146"/>
      <c r="W178" s="146"/>
      <c r="X178" s="146"/>
      <c r="Y178" s="146"/>
    </row>
    <row r="179" spans="1:25" ht="74.849999999999994" customHeight="1">
      <c r="A179" s="146"/>
      <c r="B179" s="353" t="s">
        <v>369</v>
      </c>
      <c r="C179" s="353"/>
      <c r="D179" s="353"/>
      <c r="E179" s="353"/>
      <c r="F179" s="262"/>
      <c r="G179" s="262"/>
      <c r="H179" s="262"/>
      <c r="I179" s="262"/>
      <c r="J179" s="262"/>
      <c r="K179" s="260" t="s">
        <v>330</v>
      </c>
      <c r="L179" s="150"/>
      <c r="M179" s="150"/>
      <c r="N179" s="150"/>
      <c r="O179" s="146"/>
      <c r="P179" s="146"/>
      <c r="Q179" s="146"/>
      <c r="R179" s="146"/>
      <c r="S179" s="146"/>
      <c r="T179" s="146"/>
      <c r="U179" s="146"/>
      <c r="V179" s="146"/>
      <c r="W179" s="146"/>
      <c r="X179" s="146"/>
      <c r="Y179" s="146"/>
    </row>
    <row r="180" spans="1:25" ht="80.099999999999994" customHeight="1">
      <c r="A180" s="146"/>
      <c r="B180" s="353" t="s">
        <v>370</v>
      </c>
      <c r="C180" s="353"/>
      <c r="D180" s="353"/>
      <c r="E180" s="353"/>
      <c r="F180" s="262"/>
      <c r="G180" s="262"/>
      <c r="H180" s="262"/>
      <c r="I180" s="262"/>
      <c r="J180" s="262"/>
      <c r="K180" s="260" t="s">
        <v>330</v>
      </c>
      <c r="L180" s="150"/>
      <c r="M180" s="150"/>
      <c r="N180" s="150"/>
      <c r="O180" s="146"/>
      <c r="P180" s="146"/>
      <c r="Q180" s="146"/>
      <c r="R180" s="146"/>
      <c r="S180" s="146"/>
      <c r="T180" s="146"/>
      <c r="U180" s="146"/>
      <c r="V180" s="146"/>
      <c r="W180" s="146"/>
      <c r="X180" s="146"/>
      <c r="Y180" s="146"/>
    </row>
    <row r="181" spans="1:25" ht="14.25" customHeight="1">
      <c r="A181" s="146"/>
      <c r="B181" s="160"/>
      <c r="C181" s="160"/>
      <c r="D181" s="150"/>
      <c r="E181" s="150"/>
      <c r="F181" s="150"/>
      <c r="G181" s="150"/>
      <c r="H181" s="150"/>
      <c r="I181" s="150"/>
      <c r="J181" s="150"/>
      <c r="K181" s="150"/>
      <c r="L181" s="150"/>
      <c r="M181" s="150"/>
      <c r="N181" s="150"/>
      <c r="O181" s="146"/>
      <c r="P181" s="146"/>
      <c r="Q181" s="146"/>
      <c r="R181" s="146"/>
      <c r="S181" s="146"/>
      <c r="T181" s="146"/>
      <c r="U181" s="146"/>
      <c r="V181" s="146"/>
      <c r="W181" s="146"/>
      <c r="X181" s="146"/>
      <c r="Y181" s="146"/>
    </row>
    <row r="182" spans="1:25" ht="18.600000000000001" thickBot="1">
      <c r="A182" s="146"/>
      <c r="B182" s="351" t="s">
        <v>64</v>
      </c>
      <c r="C182" s="351"/>
      <c r="D182" s="351"/>
      <c r="E182" s="351"/>
      <c r="F182" s="351"/>
      <c r="G182" s="351"/>
      <c r="H182" s="351"/>
      <c r="I182" s="351"/>
      <c r="J182" s="351"/>
      <c r="K182" s="351"/>
      <c r="L182" s="150"/>
      <c r="M182" s="150"/>
      <c r="N182" s="150"/>
      <c r="O182" s="146"/>
      <c r="P182" s="146"/>
      <c r="Q182" s="146"/>
      <c r="R182" s="146"/>
      <c r="S182" s="146"/>
      <c r="T182" s="146"/>
      <c r="U182" s="146"/>
      <c r="V182" s="146"/>
      <c r="W182" s="146"/>
      <c r="X182" s="146"/>
      <c r="Y182" s="146"/>
    </row>
    <row r="183" spans="1:25" ht="14.4">
      <c r="A183" s="146"/>
      <c r="B183" s="346" t="s">
        <v>63</v>
      </c>
      <c r="C183" s="346"/>
      <c r="D183" s="346"/>
      <c r="E183" s="346"/>
      <c r="F183" s="136" t="s">
        <v>153</v>
      </c>
      <c r="G183" s="136" t="s">
        <v>154</v>
      </c>
      <c r="H183" s="136" t="s">
        <v>155</v>
      </c>
      <c r="I183" s="136" t="s">
        <v>156</v>
      </c>
      <c r="J183" s="136" t="s">
        <v>157</v>
      </c>
      <c r="K183" s="136" t="s">
        <v>158</v>
      </c>
      <c r="L183" s="150"/>
      <c r="M183" s="150"/>
      <c r="N183" s="150"/>
      <c r="O183" s="146"/>
      <c r="P183" s="146"/>
      <c r="Q183" s="146"/>
      <c r="R183" s="146"/>
      <c r="S183" s="146"/>
      <c r="T183" s="146"/>
      <c r="U183" s="146"/>
      <c r="V183" s="146"/>
      <c r="W183" s="146"/>
      <c r="X183" s="146"/>
      <c r="Y183" s="146"/>
    </row>
    <row r="184" spans="1:25" ht="50.1" customHeight="1">
      <c r="A184" s="146"/>
      <c r="B184" s="352" t="s">
        <v>371</v>
      </c>
      <c r="C184" s="352"/>
      <c r="D184" s="352"/>
      <c r="E184" s="352"/>
      <c r="F184" s="365" t="s">
        <v>959</v>
      </c>
      <c r="G184" s="365"/>
      <c r="H184" s="365"/>
      <c r="I184" s="365"/>
      <c r="J184" s="365"/>
      <c r="K184" s="365"/>
      <c r="L184" s="150"/>
      <c r="M184" s="150"/>
      <c r="N184" s="150"/>
      <c r="O184" s="146"/>
      <c r="P184" s="146"/>
      <c r="Q184" s="146"/>
      <c r="R184" s="146"/>
      <c r="S184" s="146"/>
      <c r="T184" s="146"/>
      <c r="U184" s="146"/>
      <c r="V184" s="146"/>
      <c r="W184" s="146"/>
      <c r="X184" s="146"/>
      <c r="Y184" s="146"/>
    </row>
    <row r="185" spans="1:25" ht="14.25" customHeight="1">
      <c r="A185" s="146"/>
      <c r="B185" s="150"/>
      <c r="C185" s="150"/>
      <c r="D185" s="150"/>
      <c r="E185" s="150"/>
      <c r="F185" s="150"/>
      <c r="G185" s="150"/>
      <c r="H185" s="150"/>
      <c r="I185" s="150"/>
      <c r="J185" s="150"/>
      <c r="K185" s="150"/>
      <c r="L185" s="150"/>
      <c r="M185" s="150"/>
      <c r="N185" s="150"/>
      <c r="O185" s="146"/>
      <c r="P185" s="146"/>
      <c r="Q185" s="146"/>
      <c r="R185" s="146"/>
      <c r="S185" s="146"/>
      <c r="T185" s="146"/>
      <c r="U185" s="146"/>
      <c r="V185" s="146"/>
      <c r="W185" s="146"/>
      <c r="X185" s="146"/>
      <c r="Y185" s="146"/>
    </row>
    <row r="186" spans="1:25" ht="18.600000000000001" thickBot="1">
      <c r="A186" s="146"/>
      <c r="B186" s="351" t="s">
        <v>66</v>
      </c>
      <c r="C186" s="351"/>
      <c r="D186" s="351"/>
      <c r="E186" s="351"/>
      <c r="F186" s="351"/>
      <c r="G186" s="351"/>
      <c r="H186" s="351"/>
      <c r="I186" s="351"/>
      <c r="J186" s="351"/>
      <c r="K186" s="351"/>
      <c r="L186" s="150"/>
      <c r="M186" s="150"/>
      <c r="N186" s="150"/>
      <c r="O186" s="146"/>
      <c r="P186" s="146"/>
      <c r="Q186" s="146"/>
      <c r="R186" s="146"/>
      <c r="S186" s="146"/>
      <c r="T186" s="146"/>
      <c r="U186" s="146"/>
      <c r="V186" s="146"/>
      <c r="W186" s="146"/>
      <c r="X186" s="146"/>
      <c r="Y186" s="146"/>
    </row>
    <row r="187" spans="1:25" thickBot="1">
      <c r="A187" s="146"/>
      <c r="B187" s="346" t="s">
        <v>65</v>
      </c>
      <c r="C187" s="346"/>
      <c r="D187" s="346"/>
      <c r="E187" s="346"/>
      <c r="F187" s="136" t="s">
        <v>153</v>
      </c>
      <c r="G187" s="136" t="s">
        <v>154</v>
      </c>
      <c r="H187" s="136" t="s">
        <v>155</v>
      </c>
      <c r="I187" s="136" t="s">
        <v>156</v>
      </c>
      <c r="J187" s="136" t="s">
        <v>157</v>
      </c>
      <c r="K187" s="136" t="s">
        <v>158</v>
      </c>
      <c r="L187" s="150"/>
      <c r="M187" s="150"/>
      <c r="N187" s="150"/>
      <c r="O187" s="146"/>
      <c r="P187" s="146"/>
      <c r="Q187" s="146"/>
      <c r="R187" s="146"/>
      <c r="S187" s="146"/>
      <c r="T187" s="146"/>
      <c r="U187" s="146"/>
      <c r="V187" s="146"/>
      <c r="W187" s="146"/>
      <c r="X187" s="146"/>
      <c r="Y187" s="146"/>
    </row>
    <row r="188" spans="1:25" ht="317.25" customHeight="1">
      <c r="A188" s="146"/>
      <c r="B188" s="352" t="s">
        <v>372</v>
      </c>
      <c r="C188" s="352"/>
      <c r="D188" s="352"/>
      <c r="E188" s="352"/>
      <c r="F188" s="75" t="s">
        <v>191</v>
      </c>
      <c r="G188" s="75" t="s">
        <v>373</v>
      </c>
      <c r="H188" s="75" t="s">
        <v>374</v>
      </c>
      <c r="I188" s="75" t="s">
        <v>375</v>
      </c>
      <c r="J188" s="75" t="s">
        <v>191</v>
      </c>
      <c r="K188" s="75" t="s">
        <v>220</v>
      </c>
      <c r="L188" s="150"/>
      <c r="M188" s="150"/>
      <c r="N188" s="150"/>
      <c r="O188" s="146"/>
      <c r="P188" s="146"/>
      <c r="Q188" s="146"/>
      <c r="R188" s="146"/>
      <c r="S188" s="146"/>
      <c r="T188" s="146"/>
      <c r="U188" s="146"/>
      <c r="V188" s="146"/>
      <c r="W188" s="146"/>
      <c r="X188" s="146"/>
      <c r="Y188" s="146"/>
    </row>
    <row r="189" spans="1:25" ht="266.25" customHeight="1">
      <c r="A189" s="146"/>
      <c r="B189" s="353" t="s">
        <v>376</v>
      </c>
      <c r="C189" s="353"/>
      <c r="D189" s="353"/>
      <c r="E189" s="353"/>
      <c r="F189" s="108" t="s">
        <v>191</v>
      </c>
      <c r="G189" s="108" t="s">
        <v>377</v>
      </c>
      <c r="H189" s="108" t="s">
        <v>378</v>
      </c>
      <c r="I189" s="108" t="s">
        <v>379</v>
      </c>
      <c r="J189" s="108" t="s">
        <v>191</v>
      </c>
      <c r="K189" s="108" t="s">
        <v>220</v>
      </c>
      <c r="L189" s="150"/>
      <c r="M189" s="150"/>
      <c r="N189" s="150"/>
      <c r="O189" s="146"/>
      <c r="P189" s="146"/>
      <c r="Q189" s="146"/>
      <c r="R189" s="146"/>
      <c r="S189" s="146"/>
      <c r="T189" s="146"/>
      <c r="U189" s="146"/>
      <c r="V189" s="146"/>
      <c r="W189" s="146"/>
      <c r="X189" s="146"/>
      <c r="Y189" s="146"/>
    </row>
    <row r="190" spans="1:25" ht="246.75" customHeight="1">
      <c r="A190" s="146"/>
      <c r="B190" s="366" t="s">
        <v>380</v>
      </c>
      <c r="C190" s="366"/>
      <c r="D190" s="366"/>
      <c r="E190" s="366"/>
      <c r="F190" s="253" t="s">
        <v>191</v>
      </c>
      <c r="G190" s="253" t="s">
        <v>377</v>
      </c>
      <c r="H190" s="253" t="s">
        <v>381</v>
      </c>
      <c r="I190" s="253" t="s">
        <v>382</v>
      </c>
      <c r="J190" s="253" t="s">
        <v>191</v>
      </c>
      <c r="K190" s="180" t="s">
        <v>220</v>
      </c>
      <c r="L190" s="150"/>
      <c r="M190" s="150"/>
      <c r="N190" s="150"/>
      <c r="O190" s="146"/>
      <c r="P190" s="146"/>
      <c r="Q190" s="146"/>
      <c r="R190" s="146"/>
      <c r="S190" s="146"/>
      <c r="T190" s="146"/>
      <c r="U190" s="146"/>
      <c r="V190" s="146"/>
      <c r="W190" s="146"/>
      <c r="X190" s="146"/>
      <c r="Y190" s="146"/>
    </row>
    <row r="191" spans="1:25" ht="201.6">
      <c r="A191" s="146"/>
      <c r="B191" s="367" t="s">
        <v>383</v>
      </c>
      <c r="C191" s="367"/>
      <c r="D191" s="367"/>
      <c r="E191" s="367"/>
      <c r="F191" s="75" t="s">
        <v>191</v>
      </c>
      <c r="G191" s="75" t="s">
        <v>377</v>
      </c>
      <c r="H191" s="75" t="s">
        <v>384</v>
      </c>
      <c r="I191" s="75" t="s">
        <v>385</v>
      </c>
      <c r="J191" s="75" t="s">
        <v>191</v>
      </c>
      <c r="K191" s="75" t="s">
        <v>220</v>
      </c>
      <c r="L191" s="150"/>
      <c r="M191" s="150"/>
      <c r="N191" s="150"/>
      <c r="O191" s="146"/>
      <c r="P191" s="146"/>
      <c r="Q191" s="146"/>
      <c r="R191" s="146"/>
      <c r="S191" s="146"/>
      <c r="T191" s="146"/>
      <c r="U191" s="146"/>
      <c r="V191" s="146"/>
      <c r="W191" s="146"/>
      <c r="X191" s="146"/>
      <c r="Y191" s="146"/>
    </row>
    <row r="192" spans="1:25" ht="374.25" customHeight="1">
      <c r="A192" s="146"/>
      <c r="B192" s="353" t="s">
        <v>386</v>
      </c>
      <c r="C192" s="353"/>
      <c r="D192" s="353"/>
      <c r="E192" s="353"/>
      <c r="F192" s="108" t="s">
        <v>191</v>
      </c>
      <c r="G192" s="108" t="s">
        <v>387</v>
      </c>
      <c r="H192" s="108" t="s">
        <v>388</v>
      </c>
      <c r="I192" s="108" t="s">
        <v>389</v>
      </c>
      <c r="J192" s="108" t="s">
        <v>191</v>
      </c>
      <c r="K192" s="108" t="s">
        <v>220</v>
      </c>
      <c r="L192" s="150"/>
      <c r="M192" s="150"/>
      <c r="N192" s="150"/>
      <c r="O192" s="146"/>
      <c r="P192" s="146"/>
      <c r="Q192" s="146"/>
      <c r="R192" s="146"/>
      <c r="S192" s="146"/>
      <c r="T192" s="146"/>
      <c r="U192" s="146"/>
      <c r="V192" s="146"/>
      <c r="W192" s="146"/>
      <c r="X192" s="146"/>
      <c r="Y192" s="146"/>
    </row>
    <row r="193" spans="1:25" ht="288">
      <c r="A193" s="146"/>
      <c r="B193" s="353" t="s">
        <v>390</v>
      </c>
      <c r="C193" s="353"/>
      <c r="D193" s="353"/>
      <c r="E193" s="353"/>
      <c r="F193" s="253" t="s">
        <v>191</v>
      </c>
      <c r="G193" s="253" t="s">
        <v>391</v>
      </c>
      <c r="H193" s="253" t="s">
        <v>392</v>
      </c>
      <c r="I193" s="253" t="s">
        <v>393</v>
      </c>
      <c r="J193" s="253" t="s">
        <v>191</v>
      </c>
      <c r="K193" s="180" t="s">
        <v>220</v>
      </c>
      <c r="L193" s="150"/>
      <c r="M193" s="150"/>
      <c r="N193" s="150"/>
      <c r="O193" s="146"/>
      <c r="P193" s="146"/>
      <c r="Q193" s="146"/>
      <c r="R193" s="146"/>
      <c r="S193" s="146"/>
      <c r="T193" s="146"/>
      <c r="U193" s="146"/>
      <c r="V193" s="146"/>
      <c r="W193" s="146"/>
      <c r="X193" s="146"/>
      <c r="Y193" s="146"/>
    </row>
    <row r="194" spans="1:25" ht="72">
      <c r="A194" s="146"/>
      <c r="B194" s="366" t="s">
        <v>394</v>
      </c>
      <c r="C194" s="366"/>
      <c r="D194" s="366"/>
      <c r="E194" s="366"/>
      <c r="F194" s="253" t="s">
        <v>191</v>
      </c>
      <c r="G194" s="253" t="s">
        <v>395</v>
      </c>
      <c r="H194" s="253" t="s">
        <v>396</v>
      </c>
      <c r="I194" s="253" t="s">
        <v>397</v>
      </c>
      <c r="J194" s="253" t="s">
        <v>191</v>
      </c>
      <c r="K194" s="180" t="s">
        <v>220</v>
      </c>
      <c r="L194" s="150"/>
      <c r="M194" s="150"/>
      <c r="N194" s="150"/>
      <c r="O194" s="146"/>
      <c r="P194" s="146"/>
      <c r="Q194" s="146"/>
      <c r="R194" s="146"/>
      <c r="S194" s="146"/>
      <c r="T194" s="146"/>
      <c r="U194" s="146"/>
      <c r="V194" s="146"/>
      <c r="W194" s="146"/>
      <c r="X194" s="146"/>
      <c r="Y194" s="146"/>
    </row>
    <row r="195" spans="1:25" ht="33" customHeight="1">
      <c r="A195" s="146"/>
      <c r="B195" s="367" t="s">
        <v>398</v>
      </c>
      <c r="C195" s="367"/>
      <c r="D195" s="367"/>
      <c r="E195" s="367"/>
      <c r="F195" s="75" t="s">
        <v>191</v>
      </c>
      <c r="G195" s="75" t="s">
        <v>399</v>
      </c>
      <c r="H195" s="75" t="s">
        <v>400</v>
      </c>
      <c r="I195" s="75" t="s">
        <v>401</v>
      </c>
      <c r="J195" s="75" t="s">
        <v>191</v>
      </c>
      <c r="K195" s="75" t="s">
        <v>220</v>
      </c>
      <c r="L195" s="150"/>
      <c r="M195" s="150"/>
      <c r="N195" s="150"/>
      <c r="O195" s="146"/>
      <c r="P195" s="146"/>
      <c r="Q195" s="146"/>
      <c r="R195" s="146"/>
      <c r="S195" s="146"/>
      <c r="T195" s="146"/>
      <c r="U195" s="146"/>
      <c r="V195" s="146"/>
      <c r="W195" s="146"/>
      <c r="X195" s="146"/>
      <c r="Y195" s="146"/>
    </row>
    <row r="196" spans="1:25" ht="28.8">
      <c r="A196" s="146"/>
      <c r="B196" s="353" t="s">
        <v>402</v>
      </c>
      <c r="C196" s="353"/>
      <c r="D196" s="353"/>
      <c r="E196" s="353"/>
      <c r="F196" s="108" t="s">
        <v>191</v>
      </c>
      <c r="G196" s="108" t="s">
        <v>403</v>
      </c>
      <c r="H196" s="108" t="s">
        <v>404</v>
      </c>
      <c r="I196" s="108" t="s">
        <v>405</v>
      </c>
      <c r="J196" s="108" t="s">
        <v>191</v>
      </c>
      <c r="K196" s="108" t="s">
        <v>220</v>
      </c>
      <c r="L196" s="150"/>
      <c r="M196" s="150"/>
      <c r="N196" s="150"/>
      <c r="O196" s="146"/>
      <c r="P196" s="146"/>
      <c r="Q196" s="146"/>
      <c r="R196" s="146"/>
      <c r="S196" s="146"/>
      <c r="T196" s="146"/>
      <c r="U196" s="146"/>
      <c r="V196" s="146"/>
      <c r="W196" s="146"/>
      <c r="X196" s="146"/>
      <c r="Y196" s="146"/>
    </row>
    <row r="197" spans="1:25" ht="232.5" customHeight="1">
      <c r="A197" s="146"/>
      <c r="B197" s="353" t="s">
        <v>406</v>
      </c>
      <c r="C197" s="353"/>
      <c r="D197" s="353"/>
      <c r="E197" s="353"/>
      <c r="F197" s="108" t="s">
        <v>191</v>
      </c>
      <c r="G197" s="108" t="s">
        <v>407</v>
      </c>
      <c r="H197" s="108" t="s">
        <v>408</v>
      </c>
      <c r="I197" s="108" t="s">
        <v>409</v>
      </c>
      <c r="J197" s="108" t="s">
        <v>191</v>
      </c>
      <c r="K197" s="108" t="s">
        <v>220</v>
      </c>
      <c r="L197" s="150"/>
      <c r="M197" s="150"/>
      <c r="N197" s="150"/>
      <c r="O197" s="146"/>
      <c r="P197" s="146"/>
      <c r="Q197" s="146"/>
      <c r="R197" s="146"/>
      <c r="S197" s="146"/>
      <c r="T197" s="146"/>
      <c r="U197" s="146"/>
      <c r="V197" s="146"/>
      <c r="W197" s="146"/>
      <c r="X197" s="146"/>
      <c r="Y197" s="146"/>
    </row>
    <row r="198" spans="1:25" ht="14.25" customHeight="1">
      <c r="A198" s="146"/>
      <c r="B198" s="150"/>
      <c r="C198" s="150"/>
      <c r="D198" s="150"/>
      <c r="E198" s="150"/>
      <c r="F198" s="150"/>
      <c r="G198" s="150"/>
      <c r="H198" s="150"/>
      <c r="I198" s="150"/>
      <c r="J198" s="150"/>
      <c r="K198" s="150"/>
      <c r="L198" s="150"/>
      <c r="M198" s="150"/>
      <c r="N198" s="150"/>
      <c r="O198" s="146"/>
      <c r="P198" s="146"/>
      <c r="Q198" s="146"/>
      <c r="R198" s="146"/>
      <c r="S198" s="146"/>
      <c r="T198" s="146"/>
      <c r="U198" s="146"/>
      <c r="V198" s="146"/>
      <c r="W198" s="146"/>
      <c r="X198" s="146"/>
      <c r="Y198" s="146"/>
    </row>
    <row r="199" spans="1:25" ht="18.600000000000001" thickBot="1">
      <c r="A199" s="146"/>
      <c r="B199" s="351" t="s">
        <v>68</v>
      </c>
      <c r="C199" s="351"/>
      <c r="D199" s="351"/>
      <c r="E199" s="351"/>
      <c r="F199" s="351"/>
      <c r="G199" s="351"/>
      <c r="H199" s="351"/>
      <c r="I199" s="351"/>
      <c r="J199" s="351"/>
      <c r="K199" s="351"/>
      <c r="L199" s="150"/>
      <c r="M199" s="150"/>
      <c r="N199" s="150"/>
      <c r="O199" s="146"/>
      <c r="P199" s="146"/>
      <c r="Q199" s="146"/>
      <c r="R199" s="146"/>
      <c r="S199" s="146"/>
      <c r="T199" s="146"/>
      <c r="U199" s="146"/>
      <c r="V199" s="146"/>
      <c r="W199" s="146"/>
      <c r="X199" s="146"/>
      <c r="Y199" s="146"/>
    </row>
    <row r="200" spans="1:25" ht="14.25" customHeight="1" thickBot="1">
      <c r="A200" s="146"/>
      <c r="B200" s="346" t="s">
        <v>67</v>
      </c>
      <c r="C200" s="346"/>
      <c r="D200" s="346"/>
      <c r="E200" s="346"/>
      <c r="F200" s="136" t="s">
        <v>153</v>
      </c>
      <c r="G200" s="136" t="s">
        <v>154</v>
      </c>
      <c r="H200" s="136" t="s">
        <v>155</v>
      </c>
      <c r="I200" s="136" t="s">
        <v>156</v>
      </c>
      <c r="J200" s="136" t="s">
        <v>157</v>
      </c>
      <c r="K200" s="136" t="s">
        <v>158</v>
      </c>
      <c r="L200" s="150"/>
      <c r="M200" s="150"/>
      <c r="N200" s="150"/>
      <c r="O200" s="146"/>
      <c r="P200" s="146"/>
      <c r="Q200" s="146"/>
      <c r="R200" s="146"/>
      <c r="S200" s="146"/>
      <c r="T200" s="146"/>
      <c r="U200" s="146"/>
      <c r="V200" s="146"/>
      <c r="W200" s="146"/>
      <c r="X200" s="146"/>
      <c r="Y200" s="146"/>
    </row>
    <row r="201" spans="1:25" ht="229.5" customHeight="1">
      <c r="A201" s="146"/>
      <c r="B201" s="352" t="s">
        <v>410</v>
      </c>
      <c r="C201" s="352"/>
      <c r="D201" s="352"/>
      <c r="E201" s="352"/>
      <c r="F201" s="110" t="s">
        <v>191</v>
      </c>
      <c r="G201" s="110" t="s">
        <v>411</v>
      </c>
      <c r="H201" s="110" t="s">
        <v>412</v>
      </c>
      <c r="I201" s="110" t="s">
        <v>413</v>
      </c>
      <c r="J201" s="110" t="s">
        <v>191</v>
      </c>
      <c r="K201" s="110" t="s">
        <v>220</v>
      </c>
      <c r="L201" s="150"/>
      <c r="M201" s="150"/>
      <c r="N201" s="150"/>
      <c r="O201" s="146"/>
      <c r="P201" s="146"/>
      <c r="Q201" s="146"/>
      <c r="R201" s="146"/>
      <c r="S201" s="146"/>
      <c r="T201" s="146"/>
      <c r="U201" s="146"/>
      <c r="V201" s="146"/>
      <c r="W201" s="146"/>
      <c r="X201" s="146"/>
      <c r="Y201" s="146"/>
    </row>
    <row r="202" spans="1:25" ht="244.8">
      <c r="A202" s="146"/>
      <c r="B202" s="353" t="s">
        <v>414</v>
      </c>
      <c r="C202" s="353"/>
      <c r="D202" s="353"/>
      <c r="E202" s="353"/>
      <c r="F202" s="109" t="s">
        <v>191</v>
      </c>
      <c r="G202" s="109" t="s">
        <v>415</v>
      </c>
      <c r="H202" s="109" t="s">
        <v>416</v>
      </c>
      <c r="I202" s="109" t="s">
        <v>417</v>
      </c>
      <c r="J202" s="109" t="s">
        <v>191</v>
      </c>
      <c r="K202" s="109" t="s">
        <v>220</v>
      </c>
      <c r="L202" s="150"/>
      <c r="M202" s="150"/>
      <c r="N202" s="150"/>
      <c r="O202" s="146"/>
      <c r="P202" s="146"/>
      <c r="Q202" s="146"/>
      <c r="R202" s="146"/>
      <c r="S202" s="146"/>
      <c r="T202" s="146"/>
      <c r="U202" s="146"/>
      <c r="V202" s="146"/>
      <c r="W202" s="146"/>
      <c r="X202" s="146"/>
      <c r="Y202" s="146"/>
    </row>
    <row r="203" spans="1:25" ht="174.75" customHeight="1">
      <c r="A203" s="146"/>
      <c r="B203" s="353" t="s">
        <v>418</v>
      </c>
      <c r="C203" s="353"/>
      <c r="D203" s="353"/>
      <c r="E203" s="353"/>
      <c r="F203" s="110" t="s">
        <v>191</v>
      </c>
      <c r="G203" s="110" t="s">
        <v>419</v>
      </c>
      <c r="H203" s="110" t="s">
        <v>170</v>
      </c>
      <c r="I203" s="110" t="s">
        <v>420</v>
      </c>
      <c r="J203" s="110" t="s">
        <v>191</v>
      </c>
      <c r="K203" s="110" t="s">
        <v>220</v>
      </c>
      <c r="L203" s="150"/>
      <c r="M203" s="150"/>
      <c r="N203" s="150"/>
      <c r="O203" s="146"/>
      <c r="P203" s="146"/>
      <c r="Q203" s="146"/>
      <c r="R203" s="146"/>
      <c r="S203" s="146"/>
      <c r="T203" s="146"/>
      <c r="U203" s="146"/>
      <c r="V203" s="146"/>
      <c r="W203" s="146"/>
      <c r="X203" s="146"/>
      <c r="Y203" s="146"/>
    </row>
    <row r="204" spans="1:25" ht="213" customHeight="1">
      <c r="A204" s="146"/>
      <c r="B204" s="353" t="s">
        <v>421</v>
      </c>
      <c r="C204" s="353"/>
      <c r="D204" s="353"/>
      <c r="E204" s="353"/>
      <c r="F204" s="109" t="s">
        <v>191</v>
      </c>
      <c r="G204" s="109" t="s">
        <v>422</v>
      </c>
      <c r="H204" s="109" t="s">
        <v>423</v>
      </c>
      <c r="I204" s="109" t="s">
        <v>424</v>
      </c>
      <c r="J204" s="109" t="s">
        <v>191</v>
      </c>
      <c r="K204" s="109" t="s">
        <v>220</v>
      </c>
      <c r="L204" s="150"/>
      <c r="M204" s="150"/>
      <c r="N204" s="150"/>
      <c r="O204" s="146"/>
      <c r="P204" s="146"/>
      <c r="Q204" s="146"/>
      <c r="R204" s="146"/>
      <c r="S204" s="146"/>
      <c r="T204" s="146"/>
      <c r="U204" s="146"/>
      <c r="V204" s="146"/>
      <c r="W204" s="146"/>
      <c r="X204" s="146"/>
      <c r="Y204" s="146"/>
    </row>
    <row r="205" spans="1:25" ht="188.25" customHeight="1">
      <c r="A205" s="146"/>
      <c r="B205" s="353" t="s">
        <v>425</v>
      </c>
      <c r="C205" s="353"/>
      <c r="D205" s="353"/>
      <c r="E205" s="353"/>
      <c r="F205" s="109" t="s">
        <v>191</v>
      </c>
      <c r="G205" s="109" t="s">
        <v>426</v>
      </c>
      <c r="H205" s="109" t="s">
        <v>423</v>
      </c>
      <c r="I205" s="109" t="s">
        <v>427</v>
      </c>
      <c r="J205" s="109" t="s">
        <v>191</v>
      </c>
      <c r="K205" s="109" t="s">
        <v>220</v>
      </c>
      <c r="L205" s="150"/>
      <c r="M205" s="150"/>
      <c r="N205" s="150"/>
      <c r="O205" s="146"/>
      <c r="P205" s="146"/>
      <c r="Q205" s="146"/>
      <c r="R205" s="146"/>
      <c r="S205" s="146"/>
      <c r="T205" s="146"/>
      <c r="U205" s="146"/>
      <c r="V205" s="146"/>
      <c r="W205" s="146"/>
      <c r="X205" s="146"/>
      <c r="Y205" s="146"/>
    </row>
    <row r="206" spans="1:25" ht="14.25" customHeight="1">
      <c r="A206" s="146"/>
      <c r="B206" s="150"/>
      <c r="C206" s="150"/>
      <c r="D206" s="150"/>
      <c r="E206" s="150"/>
      <c r="F206" s="150"/>
      <c r="G206" s="150"/>
      <c r="H206" s="150"/>
      <c r="I206" s="150"/>
      <c r="J206" s="150"/>
      <c r="K206" s="150"/>
      <c r="L206" s="150"/>
      <c r="M206" s="150"/>
      <c r="N206" s="150"/>
      <c r="O206" s="146"/>
      <c r="P206" s="146"/>
      <c r="Q206" s="146"/>
      <c r="R206" s="146"/>
      <c r="S206" s="146"/>
      <c r="T206" s="146"/>
      <c r="U206" s="146"/>
      <c r="V206" s="146"/>
      <c r="W206" s="146"/>
      <c r="X206" s="146"/>
      <c r="Y206" s="146"/>
    </row>
    <row r="207" spans="1:25" ht="18.600000000000001" thickBot="1">
      <c r="A207" s="146"/>
      <c r="B207" s="351" t="s">
        <v>70</v>
      </c>
      <c r="C207" s="351"/>
      <c r="D207" s="351"/>
      <c r="E207" s="351"/>
      <c r="F207" s="351"/>
      <c r="G207" s="351"/>
      <c r="H207" s="351"/>
      <c r="I207" s="351"/>
      <c r="J207" s="351"/>
      <c r="K207" s="351"/>
      <c r="L207" s="150"/>
      <c r="M207" s="150"/>
      <c r="N207" s="150"/>
      <c r="O207" s="146"/>
      <c r="P207" s="146"/>
      <c r="Q207" s="146"/>
      <c r="R207" s="146"/>
      <c r="S207" s="146"/>
      <c r="T207" s="146"/>
      <c r="U207" s="146"/>
      <c r="V207" s="146"/>
      <c r="W207" s="146"/>
      <c r="X207" s="146"/>
      <c r="Y207" s="146"/>
    </row>
    <row r="208" spans="1:25" ht="14.25" customHeight="1" thickBot="1">
      <c r="A208" s="146"/>
      <c r="B208" s="346" t="s">
        <v>69</v>
      </c>
      <c r="C208" s="346"/>
      <c r="D208" s="346"/>
      <c r="E208" s="346"/>
      <c r="F208" s="136" t="s">
        <v>153</v>
      </c>
      <c r="G208" s="136" t="s">
        <v>154</v>
      </c>
      <c r="H208" s="136" t="s">
        <v>155</v>
      </c>
      <c r="I208" s="136" t="s">
        <v>156</v>
      </c>
      <c r="J208" s="136" t="s">
        <v>157</v>
      </c>
      <c r="K208" s="136" t="s">
        <v>158</v>
      </c>
      <c r="L208" s="150"/>
      <c r="M208" s="150"/>
      <c r="N208" s="150"/>
      <c r="O208" s="146"/>
      <c r="P208" s="146"/>
      <c r="Q208" s="146"/>
      <c r="R208" s="146"/>
      <c r="S208" s="146"/>
      <c r="T208" s="146"/>
      <c r="U208" s="146"/>
      <c r="V208" s="146"/>
      <c r="W208" s="146"/>
      <c r="X208" s="146"/>
      <c r="Y208" s="146"/>
    </row>
    <row r="209" spans="1:25" ht="291.75" customHeight="1">
      <c r="A209" s="146"/>
      <c r="B209" s="352" t="s">
        <v>428</v>
      </c>
      <c r="C209" s="352"/>
      <c r="D209" s="352"/>
      <c r="E209" s="352"/>
      <c r="F209" s="75" t="s">
        <v>191</v>
      </c>
      <c r="G209" s="75" t="s">
        <v>429</v>
      </c>
      <c r="H209" s="75" t="s">
        <v>430</v>
      </c>
      <c r="I209" s="75" t="s">
        <v>431</v>
      </c>
      <c r="J209" s="75" t="s">
        <v>191</v>
      </c>
      <c r="K209" s="75" t="s">
        <v>220</v>
      </c>
      <c r="L209" s="150"/>
      <c r="M209" s="150"/>
      <c r="N209" s="150"/>
      <c r="O209" s="146"/>
      <c r="P209" s="146"/>
      <c r="Q209" s="146"/>
      <c r="R209" s="146"/>
      <c r="S209" s="146"/>
      <c r="T209" s="146"/>
      <c r="U209" s="146"/>
      <c r="V209" s="146"/>
      <c r="W209" s="146"/>
      <c r="X209" s="146"/>
      <c r="Y209" s="146"/>
    </row>
    <row r="210" spans="1:25" ht="150.75" customHeight="1">
      <c r="A210" s="146"/>
      <c r="B210" s="353" t="s">
        <v>432</v>
      </c>
      <c r="C210" s="353"/>
      <c r="D210" s="353"/>
      <c r="E210" s="353"/>
      <c r="F210" s="108" t="s">
        <v>191</v>
      </c>
      <c r="G210" s="108" t="s">
        <v>433</v>
      </c>
      <c r="H210" s="108" t="s">
        <v>430</v>
      </c>
      <c r="I210" s="108" t="s">
        <v>434</v>
      </c>
      <c r="J210" s="108" t="s">
        <v>191</v>
      </c>
      <c r="K210" s="108" t="s">
        <v>220</v>
      </c>
      <c r="L210" s="150"/>
      <c r="M210" s="150"/>
      <c r="N210" s="150"/>
      <c r="O210" s="146"/>
      <c r="P210" s="146"/>
      <c r="Q210" s="146"/>
      <c r="R210" s="146"/>
      <c r="S210" s="146"/>
      <c r="T210" s="146"/>
      <c r="U210" s="146"/>
      <c r="V210" s="146"/>
      <c r="W210" s="146"/>
      <c r="X210" s="146"/>
      <c r="Y210" s="146"/>
    </row>
    <row r="211" spans="1:25" ht="14.25" customHeight="1">
      <c r="A211" s="146"/>
      <c r="B211" s="150"/>
      <c r="C211" s="150"/>
      <c r="D211" s="150"/>
      <c r="E211" s="150"/>
      <c r="F211" s="150"/>
      <c r="G211" s="150"/>
      <c r="H211" s="150"/>
      <c r="I211" s="150"/>
      <c r="J211" s="150"/>
      <c r="K211" s="150"/>
      <c r="L211" s="150"/>
      <c r="M211" s="150"/>
      <c r="N211" s="150"/>
      <c r="O211" s="146"/>
      <c r="P211" s="146"/>
      <c r="Q211" s="146"/>
      <c r="R211" s="146"/>
      <c r="S211" s="146"/>
      <c r="T211" s="146"/>
      <c r="U211" s="146"/>
      <c r="V211" s="146"/>
      <c r="W211" s="146"/>
      <c r="X211" s="146"/>
      <c r="Y211" s="146"/>
    </row>
    <row r="212" spans="1:25" ht="18.600000000000001" thickBot="1">
      <c r="A212" s="146"/>
      <c r="B212" s="371" t="s">
        <v>72</v>
      </c>
      <c r="C212" s="371"/>
      <c r="D212" s="371"/>
      <c r="E212" s="371"/>
      <c r="F212" s="371"/>
      <c r="G212" s="371"/>
      <c r="H212" s="371"/>
      <c r="I212" s="371"/>
      <c r="J212" s="371"/>
      <c r="K212" s="371"/>
      <c r="L212" s="150"/>
      <c r="M212" s="150"/>
      <c r="N212" s="150"/>
      <c r="O212" s="146"/>
      <c r="P212" s="146"/>
      <c r="Q212" s="146"/>
      <c r="R212" s="146"/>
      <c r="S212" s="146"/>
      <c r="T212" s="146"/>
      <c r="U212" s="146"/>
      <c r="V212" s="146"/>
      <c r="W212" s="146"/>
      <c r="X212" s="146"/>
      <c r="Y212" s="146"/>
    </row>
    <row r="213" spans="1:25" ht="14.25" customHeight="1" thickBot="1">
      <c r="A213" s="146"/>
      <c r="B213" s="346" t="s">
        <v>71</v>
      </c>
      <c r="C213" s="346"/>
      <c r="D213" s="346"/>
      <c r="E213" s="346"/>
      <c r="F213" s="136" t="s">
        <v>153</v>
      </c>
      <c r="G213" s="136" t="s">
        <v>154</v>
      </c>
      <c r="H213" s="136" t="s">
        <v>155</v>
      </c>
      <c r="I213" s="136" t="s">
        <v>156</v>
      </c>
      <c r="J213" s="136" t="s">
        <v>157</v>
      </c>
      <c r="K213" s="136" t="s">
        <v>158</v>
      </c>
      <c r="L213" s="150"/>
      <c r="M213" s="150"/>
      <c r="N213" s="150"/>
      <c r="O213" s="146"/>
      <c r="P213" s="146"/>
      <c r="Q213" s="146"/>
      <c r="R213" s="146"/>
      <c r="S213" s="146"/>
      <c r="T213" s="146"/>
      <c r="U213" s="146"/>
      <c r="V213" s="146"/>
      <c r="W213" s="146"/>
      <c r="X213" s="146"/>
      <c r="Y213" s="146"/>
    </row>
    <row r="214" spans="1:25" ht="45" customHeight="1">
      <c r="A214" s="146"/>
      <c r="B214" s="352" t="s">
        <v>435</v>
      </c>
      <c r="C214" s="352"/>
      <c r="D214" s="352"/>
      <c r="E214" s="352"/>
      <c r="F214" s="94">
        <v>0</v>
      </c>
      <c r="G214" s="94">
        <v>0</v>
      </c>
      <c r="H214" s="94">
        <v>0</v>
      </c>
      <c r="I214" s="94">
        <v>0</v>
      </c>
      <c r="J214" s="94">
        <v>0</v>
      </c>
      <c r="K214" s="267">
        <v>0</v>
      </c>
      <c r="L214" s="150"/>
      <c r="M214" s="150"/>
      <c r="N214" s="150"/>
      <c r="O214" s="146"/>
      <c r="P214" s="146"/>
      <c r="Q214" s="146"/>
      <c r="R214" s="146"/>
      <c r="S214" s="146"/>
      <c r="T214" s="146"/>
      <c r="U214" s="146"/>
      <c r="V214" s="146"/>
      <c r="W214" s="146"/>
      <c r="X214" s="146"/>
      <c r="Y214" s="146"/>
    </row>
    <row r="215" spans="1:25" ht="40.35" customHeight="1">
      <c r="A215" s="146"/>
      <c r="B215" s="353" t="s">
        <v>436</v>
      </c>
      <c r="C215" s="353"/>
      <c r="D215" s="353"/>
      <c r="E215" s="353"/>
      <c r="F215" s="90">
        <v>0</v>
      </c>
      <c r="G215" s="90">
        <v>0</v>
      </c>
      <c r="H215" s="90">
        <v>0</v>
      </c>
      <c r="I215" s="90">
        <v>0</v>
      </c>
      <c r="J215" s="90">
        <v>0</v>
      </c>
      <c r="K215" s="268">
        <v>0</v>
      </c>
      <c r="L215" s="150"/>
      <c r="M215" s="150"/>
      <c r="N215" s="150"/>
      <c r="O215" s="146"/>
      <c r="P215" s="146"/>
      <c r="Q215" s="146"/>
      <c r="R215" s="146"/>
      <c r="S215" s="146"/>
      <c r="T215" s="146"/>
      <c r="U215" s="146"/>
      <c r="V215" s="146"/>
      <c r="W215" s="146"/>
      <c r="X215" s="146"/>
      <c r="Y215" s="146"/>
    </row>
    <row r="216" spans="1:25" ht="24" customHeight="1">
      <c r="A216" s="146"/>
      <c r="B216" s="353" t="s">
        <v>437</v>
      </c>
      <c r="C216" s="353"/>
      <c r="D216" s="353"/>
      <c r="E216" s="353"/>
      <c r="F216" s="90">
        <v>0</v>
      </c>
      <c r="G216" s="90">
        <v>0</v>
      </c>
      <c r="H216" s="90">
        <v>0</v>
      </c>
      <c r="I216" s="90">
        <v>0</v>
      </c>
      <c r="J216" s="90">
        <v>0</v>
      </c>
      <c r="K216" s="268">
        <v>0</v>
      </c>
      <c r="L216" s="150"/>
      <c r="M216" s="150"/>
      <c r="N216" s="150"/>
      <c r="O216" s="146"/>
      <c r="P216" s="146"/>
      <c r="Q216" s="146"/>
      <c r="R216" s="146"/>
      <c r="S216" s="146"/>
      <c r="T216" s="146"/>
      <c r="U216" s="146"/>
      <c r="V216" s="146"/>
      <c r="W216" s="146"/>
      <c r="X216" s="146"/>
      <c r="Y216" s="146"/>
    </row>
    <row r="217" spans="1:25" ht="53.1" customHeight="1">
      <c r="A217" s="146"/>
      <c r="B217" s="353" t="s">
        <v>438</v>
      </c>
      <c r="C217" s="353"/>
      <c r="D217" s="353"/>
      <c r="E217" s="353"/>
      <c r="F217" s="87">
        <v>0</v>
      </c>
      <c r="G217" s="87">
        <v>2</v>
      </c>
      <c r="H217" s="87">
        <v>0</v>
      </c>
      <c r="I217" s="87">
        <v>0</v>
      </c>
      <c r="J217" s="87">
        <v>0</v>
      </c>
      <c r="K217" s="269">
        <v>2</v>
      </c>
      <c r="L217" s="150"/>
      <c r="M217" s="150"/>
      <c r="N217" s="150"/>
      <c r="O217" s="146"/>
      <c r="P217" s="146"/>
      <c r="Q217" s="146"/>
      <c r="R217" s="146"/>
      <c r="S217" s="146"/>
      <c r="T217" s="146"/>
      <c r="U217" s="146"/>
      <c r="V217" s="146"/>
      <c r="W217" s="146"/>
      <c r="X217" s="146"/>
      <c r="Y217" s="146"/>
    </row>
    <row r="218" spans="1:25" ht="64.5" customHeight="1">
      <c r="A218" s="146"/>
      <c r="B218" s="353" t="s">
        <v>439</v>
      </c>
      <c r="C218" s="353"/>
      <c r="D218" s="353"/>
      <c r="E218" s="353"/>
      <c r="F218" s="266">
        <v>0</v>
      </c>
      <c r="G218" s="266">
        <v>489</v>
      </c>
      <c r="H218" s="266">
        <v>0</v>
      </c>
      <c r="I218" s="266">
        <v>0</v>
      </c>
      <c r="J218" s="266">
        <v>0</v>
      </c>
      <c r="K218" s="270">
        <f>SUM(F218:J218)</f>
        <v>489</v>
      </c>
      <c r="L218" s="150"/>
      <c r="M218" s="150"/>
      <c r="N218" s="150"/>
      <c r="O218" s="146"/>
      <c r="P218" s="146"/>
      <c r="Q218" s="146"/>
      <c r="R218" s="146"/>
      <c r="S218" s="146"/>
      <c r="T218" s="146"/>
      <c r="U218" s="146"/>
      <c r="V218" s="146"/>
      <c r="W218" s="146"/>
      <c r="X218" s="146"/>
      <c r="Y218" s="146"/>
    </row>
    <row r="219" spans="1:25" ht="28.35" customHeight="1">
      <c r="A219" s="146"/>
      <c r="B219" s="353" t="s">
        <v>440</v>
      </c>
      <c r="C219" s="353"/>
      <c r="D219" s="353"/>
      <c r="E219" s="353"/>
      <c r="F219" s="91" t="s">
        <v>170</v>
      </c>
      <c r="G219" s="91" t="s">
        <v>441</v>
      </c>
      <c r="H219" s="91" t="s">
        <v>170</v>
      </c>
      <c r="I219" s="91" t="s">
        <v>170</v>
      </c>
      <c r="J219" s="91" t="s">
        <v>170</v>
      </c>
      <c r="K219" s="91" t="s">
        <v>220</v>
      </c>
      <c r="L219" s="150"/>
      <c r="M219" s="150"/>
      <c r="N219" s="150"/>
      <c r="O219" s="146"/>
      <c r="P219" s="146"/>
      <c r="Q219" s="146"/>
      <c r="R219" s="146"/>
      <c r="S219" s="146"/>
      <c r="T219" s="146"/>
      <c r="U219" s="146"/>
      <c r="V219" s="146"/>
      <c r="W219" s="146"/>
      <c r="X219" s="146"/>
      <c r="Y219" s="146"/>
    </row>
    <row r="220" spans="1:25" ht="25.35" customHeight="1">
      <c r="A220" s="146"/>
      <c r="B220" s="353" t="s">
        <v>442</v>
      </c>
      <c r="C220" s="353"/>
      <c r="D220" s="353"/>
      <c r="E220" s="353"/>
      <c r="F220" s="90" t="s">
        <v>170</v>
      </c>
      <c r="G220" s="90" t="s">
        <v>443</v>
      </c>
      <c r="H220" s="90" t="s">
        <v>170</v>
      </c>
      <c r="I220" s="90" t="s">
        <v>170</v>
      </c>
      <c r="J220" s="90" t="s">
        <v>170</v>
      </c>
      <c r="K220" s="90" t="s">
        <v>220</v>
      </c>
      <c r="L220" s="150"/>
      <c r="M220" s="150"/>
      <c r="N220" s="150"/>
      <c r="O220" s="146"/>
      <c r="P220" s="146"/>
      <c r="Q220" s="146"/>
      <c r="R220" s="146"/>
      <c r="S220" s="146"/>
      <c r="T220" s="146"/>
      <c r="U220" s="146"/>
      <c r="V220" s="146"/>
      <c r="W220" s="146"/>
      <c r="X220" s="146"/>
      <c r="Y220" s="146"/>
    </row>
    <row r="221" spans="1:25" ht="14.25" customHeight="1">
      <c r="A221" s="146"/>
      <c r="B221" s="150"/>
      <c r="C221" s="150"/>
      <c r="D221" s="150"/>
      <c r="E221" s="150"/>
      <c r="F221" s="150"/>
      <c r="G221" s="150"/>
      <c r="H221" s="150"/>
      <c r="I221" s="150"/>
      <c r="J221" s="150"/>
      <c r="K221" s="150"/>
      <c r="L221" s="150"/>
      <c r="M221" s="150"/>
      <c r="N221" s="150"/>
      <c r="O221" s="146"/>
      <c r="P221" s="146"/>
      <c r="Q221" s="146"/>
      <c r="R221" s="146"/>
      <c r="S221" s="146"/>
      <c r="T221" s="146"/>
      <c r="U221" s="146"/>
      <c r="V221" s="146"/>
      <c r="W221" s="146"/>
      <c r="X221" s="146"/>
      <c r="Y221" s="146"/>
    </row>
    <row r="222" spans="1:25" ht="18.600000000000001" thickBot="1">
      <c r="A222" s="146"/>
      <c r="B222" s="351" t="s">
        <v>74</v>
      </c>
      <c r="C222" s="351"/>
      <c r="D222" s="351"/>
      <c r="E222" s="351"/>
      <c r="F222" s="351"/>
      <c r="G222" s="351"/>
      <c r="H222" s="351"/>
      <c r="I222" s="351"/>
      <c r="J222" s="351"/>
      <c r="K222" s="351"/>
      <c r="L222" s="150"/>
      <c r="M222" s="150"/>
      <c r="N222" s="150"/>
      <c r="O222" s="146"/>
      <c r="P222" s="146"/>
      <c r="Q222" s="146"/>
      <c r="R222" s="146"/>
      <c r="S222" s="146"/>
      <c r="T222" s="146"/>
      <c r="U222" s="146"/>
      <c r="V222" s="146"/>
      <c r="W222" s="146"/>
      <c r="X222" s="146"/>
      <c r="Y222" s="146"/>
    </row>
    <row r="223" spans="1:25" thickBot="1">
      <c r="A223" s="146"/>
      <c r="B223" s="346" t="s">
        <v>73</v>
      </c>
      <c r="C223" s="346"/>
      <c r="D223" s="346"/>
      <c r="E223" s="346"/>
      <c r="F223" s="136" t="s">
        <v>153</v>
      </c>
      <c r="G223" s="136" t="s">
        <v>154</v>
      </c>
      <c r="H223" s="136" t="s">
        <v>155</v>
      </c>
      <c r="I223" s="136" t="s">
        <v>156</v>
      </c>
      <c r="J223" s="136" t="s">
        <v>157</v>
      </c>
      <c r="K223" s="136" t="s">
        <v>158</v>
      </c>
      <c r="L223" s="150"/>
      <c r="M223" s="150"/>
      <c r="N223" s="150"/>
      <c r="O223" s="146"/>
      <c r="P223" s="146"/>
      <c r="Q223" s="146"/>
      <c r="R223" s="146"/>
      <c r="S223" s="146"/>
      <c r="T223" s="146"/>
      <c r="U223" s="146"/>
      <c r="V223" s="146"/>
      <c r="W223" s="146"/>
      <c r="X223" s="146"/>
      <c r="Y223" s="146"/>
    </row>
    <row r="224" spans="1:25" ht="202.5" customHeight="1">
      <c r="A224" s="146"/>
      <c r="B224" s="368" t="s">
        <v>444</v>
      </c>
      <c r="C224" s="368"/>
      <c r="D224" s="368"/>
      <c r="E224" s="368"/>
      <c r="F224" s="105" t="s">
        <v>170</v>
      </c>
      <c r="G224" s="105" t="s">
        <v>445</v>
      </c>
      <c r="H224" s="105" t="s">
        <v>446</v>
      </c>
      <c r="I224" s="105" t="s">
        <v>447</v>
      </c>
      <c r="J224" s="105" t="s">
        <v>191</v>
      </c>
      <c r="K224" s="105" t="s">
        <v>220</v>
      </c>
      <c r="L224" s="150"/>
      <c r="M224" s="150"/>
      <c r="N224" s="150"/>
      <c r="O224" s="146"/>
      <c r="P224" s="146"/>
      <c r="Q224" s="146"/>
      <c r="R224" s="146"/>
      <c r="S224" s="146"/>
      <c r="T224" s="146"/>
      <c r="U224" s="146"/>
      <c r="V224" s="146"/>
      <c r="W224" s="146"/>
      <c r="X224" s="146"/>
      <c r="Y224" s="146"/>
    </row>
    <row r="225" spans="1:25" ht="93" customHeight="1">
      <c r="A225" s="146"/>
      <c r="B225" s="369" t="s">
        <v>448</v>
      </c>
      <c r="C225" s="369"/>
      <c r="D225" s="369"/>
      <c r="E225" s="369"/>
      <c r="F225" s="161" t="s">
        <v>170</v>
      </c>
      <c r="G225" s="161" t="s">
        <v>449</v>
      </c>
      <c r="H225" s="161" t="s">
        <v>170</v>
      </c>
      <c r="I225" s="161" t="s">
        <v>450</v>
      </c>
      <c r="J225" s="161" t="s">
        <v>170</v>
      </c>
      <c r="K225" s="161" t="s">
        <v>220</v>
      </c>
      <c r="L225" s="150"/>
      <c r="M225" s="150"/>
      <c r="N225" s="150"/>
      <c r="O225" s="146"/>
      <c r="P225" s="146"/>
      <c r="Q225" s="146"/>
      <c r="R225" s="146"/>
      <c r="S225" s="146"/>
      <c r="T225" s="146"/>
      <c r="U225" s="146"/>
      <c r="V225" s="146"/>
      <c r="W225" s="146"/>
      <c r="X225" s="146"/>
      <c r="Y225" s="146"/>
    </row>
    <row r="226" spans="1:25" ht="85.35" customHeight="1">
      <c r="A226" s="146"/>
      <c r="B226" s="369" t="s">
        <v>451</v>
      </c>
      <c r="C226" s="369"/>
      <c r="D226" s="369"/>
      <c r="E226" s="369"/>
      <c r="F226" s="105" t="s">
        <v>170</v>
      </c>
      <c r="G226" s="105" t="s">
        <v>452</v>
      </c>
      <c r="H226" s="105" t="s">
        <v>170</v>
      </c>
      <c r="I226" s="105" t="s">
        <v>453</v>
      </c>
      <c r="J226" s="105" t="s">
        <v>170</v>
      </c>
      <c r="K226" s="105" t="s">
        <v>220</v>
      </c>
      <c r="L226" s="150"/>
      <c r="M226" s="150"/>
      <c r="N226" s="150"/>
      <c r="O226" s="146"/>
      <c r="P226" s="146"/>
      <c r="Q226" s="146"/>
      <c r="R226" s="146"/>
      <c r="S226" s="146"/>
      <c r="T226" s="146"/>
      <c r="U226" s="146"/>
      <c r="V226" s="146"/>
      <c r="W226" s="146"/>
      <c r="X226" s="146"/>
      <c r="Y226" s="146"/>
    </row>
    <row r="227" spans="1:25" ht="15" customHeight="1">
      <c r="A227" s="146"/>
      <c r="B227" s="150"/>
      <c r="C227" s="150"/>
      <c r="D227" s="150"/>
      <c r="E227" s="150"/>
      <c r="F227" s="150"/>
      <c r="G227" s="150"/>
      <c r="H227" s="150"/>
      <c r="I227" s="150"/>
      <c r="J227" s="150"/>
      <c r="K227" s="150"/>
      <c r="L227" s="150"/>
      <c r="M227" s="150"/>
      <c r="N227" s="150"/>
      <c r="O227" s="146"/>
      <c r="P227" s="146"/>
      <c r="Q227" s="146"/>
      <c r="R227" s="146"/>
      <c r="S227" s="146"/>
      <c r="T227" s="146"/>
      <c r="U227" s="146"/>
      <c r="V227" s="146"/>
      <c r="W227" s="146"/>
      <c r="X227" s="146"/>
      <c r="Y227" s="146"/>
    </row>
    <row r="228" spans="1:25" ht="18" thickBot="1">
      <c r="A228" s="146"/>
      <c r="B228" s="370" t="s">
        <v>74</v>
      </c>
      <c r="C228" s="370"/>
      <c r="D228" s="370"/>
      <c r="E228" s="370"/>
      <c r="F228" s="370"/>
      <c r="G228" s="370"/>
      <c r="H228" s="370"/>
      <c r="I228" s="370"/>
      <c r="J228" s="370"/>
      <c r="K228" s="370"/>
      <c r="L228" s="150"/>
      <c r="M228" s="150"/>
      <c r="N228" s="150"/>
      <c r="O228" s="146"/>
      <c r="P228" s="146"/>
      <c r="Q228" s="146"/>
      <c r="R228" s="146"/>
      <c r="S228" s="146"/>
      <c r="T228" s="146"/>
      <c r="U228" s="146"/>
      <c r="V228" s="146"/>
      <c r="W228" s="146"/>
      <c r="X228" s="146"/>
      <c r="Y228" s="146"/>
    </row>
    <row r="229" spans="1:25" thickBot="1">
      <c r="A229" s="146"/>
      <c r="B229" s="356" t="s">
        <v>75</v>
      </c>
      <c r="C229" s="356"/>
      <c r="D229" s="356"/>
      <c r="E229" s="356"/>
      <c r="F229" s="136" t="s">
        <v>153</v>
      </c>
      <c r="G229" s="136" t="s">
        <v>154</v>
      </c>
      <c r="H229" s="136" t="s">
        <v>155</v>
      </c>
      <c r="I229" s="136" t="s">
        <v>156</v>
      </c>
      <c r="J229" s="136" t="s">
        <v>157</v>
      </c>
      <c r="K229" s="136" t="s">
        <v>158</v>
      </c>
      <c r="L229" s="150"/>
      <c r="M229" s="150"/>
      <c r="N229" s="150"/>
      <c r="O229" s="146"/>
      <c r="P229" s="146"/>
      <c r="Q229" s="146"/>
      <c r="R229" s="146"/>
      <c r="S229" s="146"/>
      <c r="T229" s="146"/>
      <c r="U229" s="146"/>
      <c r="V229" s="146"/>
      <c r="W229" s="146"/>
      <c r="X229" s="146"/>
      <c r="Y229" s="146"/>
    </row>
    <row r="230" spans="1:25" ht="32.1" customHeight="1">
      <c r="A230" s="146"/>
      <c r="B230" s="368" t="s">
        <v>454</v>
      </c>
      <c r="C230" s="368"/>
      <c r="D230" s="368"/>
      <c r="E230" s="368"/>
      <c r="F230" s="193">
        <v>0</v>
      </c>
      <c r="G230" s="193">
        <v>0</v>
      </c>
      <c r="H230" s="193">
        <v>0</v>
      </c>
      <c r="I230" s="193">
        <v>0.47017543859649125</v>
      </c>
      <c r="J230" s="193">
        <v>0</v>
      </c>
      <c r="K230" s="265">
        <v>0.10919462175743583</v>
      </c>
      <c r="L230" s="150"/>
      <c r="M230" s="150"/>
      <c r="N230" s="150"/>
      <c r="O230" s="146"/>
      <c r="P230" s="146"/>
      <c r="Q230" s="146"/>
      <c r="R230" s="146"/>
      <c r="S230" s="146"/>
      <c r="T230" s="146"/>
      <c r="U230" s="146"/>
      <c r="V230" s="146"/>
      <c r="W230" s="146"/>
      <c r="X230" s="146"/>
      <c r="Y230" s="146"/>
    </row>
    <row r="231" spans="1:25" ht="73.349999999999994" customHeight="1">
      <c r="A231" s="146"/>
      <c r="B231" s="369" t="s">
        <v>455</v>
      </c>
      <c r="C231" s="369"/>
      <c r="D231" s="369"/>
      <c r="E231" s="369"/>
      <c r="F231" s="91" t="s">
        <v>170</v>
      </c>
      <c r="G231" s="91" t="s">
        <v>170</v>
      </c>
      <c r="H231" s="91" t="s">
        <v>456</v>
      </c>
      <c r="I231" s="91" t="s">
        <v>457</v>
      </c>
      <c r="J231" s="91" t="s">
        <v>170</v>
      </c>
      <c r="K231" s="91" t="s">
        <v>220</v>
      </c>
      <c r="L231" s="150"/>
      <c r="M231" s="150"/>
      <c r="N231" s="150"/>
      <c r="O231" s="146"/>
      <c r="P231" s="146"/>
      <c r="Q231" s="146"/>
      <c r="R231" s="146"/>
      <c r="S231" s="146"/>
      <c r="T231" s="146"/>
      <c r="U231" s="146"/>
      <c r="V231" s="146"/>
      <c r="W231" s="146"/>
      <c r="X231" s="146"/>
      <c r="Y231" s="146"/>
    </row>
    <row r="232" spans="1:25" ht="14.4">
      <c r="A232" s="146"/>
      <c r="B232" s="150"/>
      <c r="C232" s="150"/>
      <c r="D232" s="150"/>
      <c r="E232" s="150"/>
      <c r="F232" s="150"/>
      <c r="G232" s="150"/>
      <c r="H232" s="150"/>
      <c r="I232" s="150"/>
      <c r="J232" s="150"/>
      <c r="K232" s="150"/>
      <c r="L232" s="150"/>
      <c r="M232" s="150"/>
      <c r="N232" s="150"/>
      <c r="O232" s="146"/>
      <c r="P232" s="146"/>
      <c r="Q232" s="146"/>
      <c r="R232" s="146"/>
      <c r="S232" s="146"/>
      <c r="T232" s="146"/>
      <c r="U232" s="146"/>
      <c r="V232" s="146"/>
      <c r="W232" s="146"/>
      <c r="X232" s="146"/>
      <c r="Y232" s="146"/>
    </row>
    <row r="233" spans="1:25" ht="14.25" customHeight="1">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row>
    <row r="234" spans="1:25" ht="14.25" customHeight="1">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row>
    <row r="235" spans="1:25" ht="14.25" customHeight="1">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row>
    <row r="236" spans="1:25" ht="14.25" customHeight="1">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row>
    <row r="237" spans="1:25" ht="14.25" customHeight="1">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row>
    <row r="238" spans="1:25" ht="14.25" customHeight="1">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row>
    <row r="239" spans="1:25" ht="14.25" customHeight="1">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row>
    <row r="240" spans="1:25" ht="14.25" customHeight="1">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row>
    <row r="241" spans="1:25" ht="14.25" customHeight="1">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row>
    <row r="242" spans="1:25" ht="14.25" customHeight="1">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row>
    <row r="243" spans="1:25" ht="14.25" customHeight="1">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row>
    <row r="244" spans="1:25" ht="14.25" customHeight="1">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row>
    <row r="245" spans="1:25" ht="14.25" customHeight="1">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row>
    <row r="246" spans="1:25" ht="14.25" customHeight="1">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row>
    <row r="247" spans="1:25" ht="14.25" customHeight="1">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row>
    <row r="248" spans="1:25" ht="14.25" customHeight="1">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row>
    <row r="249" spans="1:25" ht="14.25" customHeight="1">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row>
    <row r="250" spans="1:25" ht="14.25" customHeight="1">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row>
    <row r="251" spans="1:25" ht="14.25" customHeight="1">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row>
    <row r="252" spans="1:25" ht="14.25" customHeight="1">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row>
    <row r="253" spans="1:25" ht="14.25" customHeight="1">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row>
    <row r="254" spans="1:25" ht="14.25" customHeight="1">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row>
    <row r="255" spans="1:25" ht="14.25" customHeight="1">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row>
    <row r="256" spans="1:25" ht="14.25" customHeight="1">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row>
    <row r="257" spans="1:25" ht="14.25" customHeight="1">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row>
    <row r="258" spans="1:25" ht="14.25" customHeight="1">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row>
    <row r="259" spans="1:25" ht="14.25" customHeight="1">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row>
    <row r="260" spans="1:25" ht="14.25" customHeight="1">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row>
    <row r="261" spans="1:25" ht="14.25" customHeight="1">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row>
    <row r="262" spans="1:25" ht="14.25" customHeight="1">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row>
    <row r="263" spans="1:25" ht="14.25" customHeight="1">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row>
    <row r="264" spans="1:25" ht="14.25" customHeight="1">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row>
    <row r="265" spans="1:25" ht="14.25" customHeight="1">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row>
    <row r="266" spans="1:25" ht="14.25" customHeight="1">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row>
    <row r="267" spans="1:25" ht="14.25" customHeight="1">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row>
    <row r="268" spans="1:25" ht="14.25" customHeight="1">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row>
    <row r="269" spans="1:25" ht="14.25" customHeight="1">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row>
    <row r="270" spans="1:25" ht="14.25" customHeight="1">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row>
    <row r="271" spans="1:25" ht="14.25" customHeight="1">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row>
    <row r="272" spans="1:25" ht="14.25" customHeight="1">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row>
    <row r="273" spans="1:25" ht="14.25" customHeight="1">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row>
    <row r="274" spans="1:25" ht="14.25" customHeight="1">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row>
    <row r="275" spans="1:25" ht="14.25" customHeight="1">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row>
    <row r="276" spans="1:25" ht="14.25" customHeight="1">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row>
    <row r="277" spans="1:25" ht="14.25" customHeight="1">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row>
    <row r="278" spans="1:25" ht="14.25" customHeight="1">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row>
    <row r="279" spans="1:25" ht="14.25" customHeight="1">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row>
    <row r="280" spans="1:25" ht="14.25" customHeight="1">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row>
    <row r="281" spans="1:25" ht="14.25" customHeight="1">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row>
    <row r="282" spans="1:25" ht="14.25" customHeight="1">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row>
    <row r="283" spans="1:25" ht="14.25" customHeight="1">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row>
    <row r="284" spans="1:25" ht="14.25" customHeight="1">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row>
    <row r="285" spans="1:25" ht="14.25" customHeight="1">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row>
    <row r="286" spans="1:25" ht="14.25" customHeight="1">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row>
    <row r="287" spans="1:25" ht="14.25" customHeight="1">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row>
    <row r="288" spans="1:25" ht="14.25" customHeight="1">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row>
    <row r="289" spans="1:25" ht="14.25" customHeight="1">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row>
    <row r="290" spans="1:25" ht="14.25" customHeight="1">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row>
    <row r="291" spans="1:25" ht="14.25" customHeight="1">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row>
    <row r="292" spans="1:25" ht="14.25" customHeight="1">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row>
    <row r="293" spans="1:25" ht="14.25" customHeight="1">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row>
    <row r="294" spans="1:25" ht="14.25" customHeight="1">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row>
    <row r="295" spans="1:25" ht="14.25" customHeight="1">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row>
    <row r="296" spans="1:25" ht="14.25" customHeight="1">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row>
    <row r="297" spans="1:25" ht="14.25" customHeight="1">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row>
    <row r="298" spans="1:25" ht="14.25" customHeight="1">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row>
    <row r="299" spans="1:25" ht="14.25" customHeight="1">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row>
    <row r="300" spans="1:25" ht="14.25" customHeight="1">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row>
    <row r="301" spans="1:25" ht="14.25" customHeight="1">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row>
    <row r="302" spans="1:25" ht="14.25" customHeight="1">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row>
    <row r="303" spans="1:25" ht="14.25" customHeight="1">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row>
    <row r="304" spans="1:25" ht="14.25" customHeight="1">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row>
    <row r="305" spans="1:25" ht="14.25" customHeight="1">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row>
    <row r="306" spans="1:25" ht="14.25" customHeight="1">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row>
    <row r="307" spans="1:25" ht="14.25" customHeight="1">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row>
    <row r="308" spans="1:25" ht="14.25" customHeight="1">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row>
    <row r="309" spans="1:25" ht="14.25" customHeight="1">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row>
    <row r="310" spans="1:25" ht="14.25" customHeight="1">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row>
    <row r="311" spans="1:25" ht="14.25" customHeight="1">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row>
    <row r="312" spans="1:25" ht="14.25" customHeight="1">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row>
    <row r="313" spans="1:25" ht="14.25" customHeight="1">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row>
    <row r="314" spans="1:25" ht="14.25" customHeight="1">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row>
    <row r="315" spans="1:25" ht="14.25" customHeight="1">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row>
    <row r="316" spans="1:25" ht="14.25" customHeight="1">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row>
    <row r="317" spans="1:25" ht="14.25" customHeight="1">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row>
    <row r="318" spans="1:25" ht="14.25" customHeight="1">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row>
    <row r="319" spans="1:25" ht="14.25" customHeight="1">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row>
    <row r="320" spans="1:25" ht="14.25" customHeight="1">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row>
    <row r="321" spans="1:25" ht="14.25" customHeight="1">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row>
    <row r="322" spans="1:25" ht="14.25" customHeight="1">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row>
    <row r="323" spans="1:25" ht="14.25" customHeight="1">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row>
    <row r="324" spans="1:25" ht="14.25" customHeight="1">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row>
    <row r="325" spans="1:25" ht="14.25" customHeight="1">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row>
    <row r="326" spans="1:25" ht="14.25" customHeight="1">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row>
    <row r="327" spans="1:25" ht="14.25" customHeight="1">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row>
    <row r="328" spans="1:25" ht="14.25" customHeight="1">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row>
    <row r="329" spans="1:25" ht="14.25" customHeight="1">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row>
    <row r="330" spans="1:25" ht="14.25" customHeight="1">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row>
    <row r="331" spans="1:25" ht="14.25" customHeight="1">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row>
    <row r="332" spans="1:25" ht="14.25" customHeight="1">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row>
    <row r="333" spans="1:25" ht="14.25" customHeight="1">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row>
    <row r="334" spans="1:25" ht="14.25" customHeight="1">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row>
    <row r="335" spans="1:25" ht="14.25" customHeight="1">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row>
    <row r="336" spans="1:25" ht="14.25" customHeight="1">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row>
    <row r="337" spans="1:25" ht="14.25" customHeight="1">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row>
    <row r="338" spans="1:25" ht="14.25" customHeight="1">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row>
    <row r="339" spans="1:25" ht="14.25" customHeight="1">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row>
    <row r="340" spans="1:25" ht="14.25" customHeight="1">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row>
    <row r="341" spans="1:25" ht="14.25" customHeight="1">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row>
    <row r="342" spans="1:25" ht="14.25" customHeight="1">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row>
    <row r="343" spans="1:25" ht="14.25" customHeight="1">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row>
    <row r="344" spans="1:25" ht="14.25" customHeight="1">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row>
    <row r="345" spans="1:25" ht="14.25" customHeight="1">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row>
    <row r="346" spans="1:25" ht="14.25" customHeight="1">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row>
    <row r="347" spans="1:25" ht="14.25" customHeight="1">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row>
    <row r="348" spans="1:25" ht="14.25" customHeight="1">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row>
    <row r="349" spans="1:25" ht="14.25" customHeight="1">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row>
    <row r="350" spans="1:25" ht="14.25" customHeight="1">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row>
    <row r="351" spans="1:25" ht="14.25" customHeight="1">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row>
    <row r="352" spans="1:25" ht="14.25" customHeight="1">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row>
    <row r="353" spans="1:25" ht="14.25" customHeight="1">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row>
    <row r="354" spans="1:25" ht="14.25" customHeight="1">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row>
    <row r="355" spans="1:25" ht="14.25" customHeight="1">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row>
    <row r="356" spans="1:25" ht="14.25" customHeight="1">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row>
    <row r="357" spans="1:25" ht="14.25" customHeight="1">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row>
    <row r="358" spans="1:25" ht="14.25" customHeight="1">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row>
    <row r="359" spans="1:25" ht="14.25" customHeight="1">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row>
    <row r="360" spans="1:25" ht="14.25" customHeight="1">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row>
    <row r="361" spans="1:25" ht="14.25" customHeight="1">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row>
    <row r="362" spans="1:25" ht="14.25" customHeight="1">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row>
    <row r="363" spans="1:25" ht="14.25" customHeight="1">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row>
    <row r="364" spans="1:25" ht="14.25" customHeight="1">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row>
    <row r="365" spans="1:25" ht="14.25" customHeight="1">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row>
    <row r="366" spans="1:25" ht="14.25" customHeight="1">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row>
    <row r="367" spans="1:25" ht="14.25" customHeight="1">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row>
    <row r="368" spans="1:25" ht="14.25" customHeight="1">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row>
    <row r="369" spans="1:25" ht="14.25" customHeight="1">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row>
    <row r="370" spans="1:25" ht="14.25" customHeight="1">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row>
    <row r="371" spans="1:25" ht="14.25" customHeight="1">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row>
    <row r="372" spans="1:25" ht="14.25" customHeight="1">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row>
    <row r="373" spans="1:25" ht="14.25" customHeight="1">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row>
    <row r="374" spans="1:25" ht="14.25" customHeight="1">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row>
    <row r="375" spans="1:25" ht="14.25" customHeight="1">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row>
    <row r="376" spans="1:25" ht="14.25" customHeight="1">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row>
    <row r="377" spans="1:25" ht="14.25" customHeight="1">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row>
    <row r="378" spans="1:25" ht="14.25" customHeight="1">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row>
    <row r="379" spans="1:25" ht="14.25" customHeight="1">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row>
    <row r="380" spans="1:25" ht="14.25" customHeight="1">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row>
    <row r="381" spans="1:25" ht="14.25" customHeight="1">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row>
    <row r="382" spans="1:25" ht="14.25" customHeight="1">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row>
    <row r="383" spans="1:25" ht="14.25" customHeight="1">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row>
    <row r="384" spans="1:25" ht="14.25" customHeight="1">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row>
    <row r="385" spans="1:25" ht="14.25" customHeight="1">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row>
    <row r="386" spans="1:25" ht="14.25" customHeight="1">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row>
    <row r="387" spans="1:25" ht="14.25" customHeight="1">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row>
    <row r="388" spans="1:25" ht="14.25" customHeight="1">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row>
    <row r="389" spans="1:25" ht="14.25" customHeight="1">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row>
    <row r="390" spans="1:25" ht="14.25" customHeight="1">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row>
    <row r="391" spans="1:25" ht="14.25" customHeight="1">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row>
    <row r="392" spans="1:25" ht="14.25" customHeight="1">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row>
    <row r="393" spans="1:25" ht="14.25" customHeight="1">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row>
    <row r="394" spans="1:25" ht="14.25" customHeight="1">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row>
    <row r="395" spans="1:25" ht="14.25" customHeight="1">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row>
    <row r="396" spans="1:25" ht="14.25" customHeight="1">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row>
    <row r="397" spans="1:25" ht="14.25" customHeight="1">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row>
    <row r="398" spans="1:25" ht="14.25" customHeight="1">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row>
    <row r="399" spans="1:25" ht="14.25" customHeight="1">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row>
    <row r="400" spans="1:25" ht="14.25" customHeight="1">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row>
    <row r="401" spans="1:25" ht="14.25" customHeight="1">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row>
    <row r="402" spans="1:25" ht="14.25" customHeight="1">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row>
    <row r="403" spans="1:25" ht="14.25" customHeight="1">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row>
    <row r="404" spans="1:25" ht="14.25" customHeight="1">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row>
    <row r="405" spans="1:25" ht="14.25" customHeight="1">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row>
    <row r="406" spans="1:25" ht="14.25" customHeight="1">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row>
    <row r="407" spans="1:25" ht="14.25" customHeight="1">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row>
    <row r="408" spans="1:25" ht="14.25" customHeight="1">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row>
    <row r="409" spans="1:25" ht="14.25" customHeight="1">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row>
    <row r="410" spans="1:25" ht="14.25" customHeight="1">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row>
    <row r="411" spans="1:25" ht="14.25" customHeight="1">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row>
    <row r="412" spans="1:25" ht="14.25" customHeight="1">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row>
    <row r="413" spans="1:25" ht="14.25" customHeight="1">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row>
    <row r="414" spans="1:25" ht="14.25" customHeight="1">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row>
    <row r="415" spans="1:25" ht="14.25" customHeight="1">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row>
    <row r="416" spans="1:25" ht="14.25" customHeight="1">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row>
    <row r="417" spans="1:25" ht="14.25" customHeight="1">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row>
    <row r="418" spans="1:25" ht="14.25" customHeight="1">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row>
    <row r="419" spans="1:25" ht="14.25" customHeight="1">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row>
    <row r="420" spans="1:25" ht="14.25" customHeight="1">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row>
    <row r="421" spans="1:25" ht="14.25" customHeight="1">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row>
    <row r="422" spans="1:25" ht="14.25" customHeight="1">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row>
    <row r="423" spans="1:25" ht="14.25" customHeight="1">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row>
    <row r="424" spans="1:25" ht="14.25" customHeight="1">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row>
    <row r="425" spans="1:25" ht="14.25" customHeight="1">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row>
    <row r="426" spans="1:25" ht="14.25" customHeight="1">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row>
    <row r="427" spans="1:25" ht="14.25" customHeight="1">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row>
    <row r="428" spans="1:25" ht="14.25" customHeight="1">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row>
    <row r="429" spans="1:25" ht="14.25" customHeight="1">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row>
    <row r="430" spans="1:25" ht="14.25" customHeight="1">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row>
    <row r="431" spans="1:25" ht="14.25" customHeight="1">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row>
    <row r="432" spans="1:25" ht="14.25" customHeight="1">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row>
    <row r="433" spans="1:25" ht="14.25" customHeight="1">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row>
    <row r="434" spans="1:25" ht="14.25" customHeight="1">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row>
    <row r="435" spans="1:25" ht="14.25" customHeight="1">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row>
    <row r="436" spans="1:25" ht="14.25" customHeight="1">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row>
    <row r="437" spans="1:25" ht="14.25" customHeight="1">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row>
    <row r="438" spans="1:25" ht="14.25" customHeight="1">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row>
    <row r="439" spans="1:25" ht="14.25" customHeight="1">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row>
    <row r="440" spans="1:25" ht="14.25" customHeight="1">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row>
    <row r="441" spans="1:25" ht="14.25" customHeight="1">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row>
    <row r="442" spans="1:25" ht="14.25" customHeight="1">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row>
    <row r="443" spans="1:25" ht="14.25" customHeight="1">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row>
    <row r="444" spans="1:25" ht="14.25" customHeight="1">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row>
    <row r="445" spans="1:25" ht="14.25" customHeight="1">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row>
    <row r="446" spans="1:25" ht="14.25" customHeight="1">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row>
    <row r="447" spans="1:25" ht="14.25" customHeight="1">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row>
    <row r="448" spans="1:25" ht="14.25" customHeight="1">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row>
    <row r="449" spans="1:25" ht="14.25" customHeight="1">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row>
    <row r="450" spans="1:25" ht="14.25" customHeight="1">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row>
    <row r="451" spans="1:25" ht="14.25" customHeight="1">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row>
    <row r="452" spans="1:25" ht="14.25" customHeight="1">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row>
    <row r="453" spans="1:25" ht="14.25" customHeight="1">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row>
    <row r="454" spans="1:25" ht="14.25" customHeight="1">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row>
    <row r="455" spans="1:25" ht="14.25" customHeight="1">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row>
    <row r="456" spans="1:25" ht="14.25" customHeight="1">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row>
    <row r="457" spans="1:25" ht="14.25" customHeight="1">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row>
    <row r="458" spans="1:25" ht="14.25" customHeight="1">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row>
    <row r="459" spans="1:25" ht="14.25" customHeight="1">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row>
    <row r="460" spans="1:25" ht="14.25" customHeight="1">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row>
    <row r="461" spans="1:25" ht="14.25" customHeight="1">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row>
    <row r="462" spans="1:25" ht="14.25" customHeight="1">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row>
    <row r="463" spans="1:25" ht="14.25" customHeight="1">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row>
    <row r="464" spans="1:25" ht="14.25" customHeight="1">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row>
    <row r="465" spans="1:25" ht="14.25" customHeight="1">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row>
    <row r="466" spans="1:25" ht="14.25" customHeight="1">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row>
    <row r="467" spans="1:25" ht="14.25" customHeight="1">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row>
    <row r="468" spans="1:25" ht="14.25" customHeight="1">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row>
    <row r="469" spans="1:25" ht="14.25" customHeight="1">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row>
    <row r="470" spans="1:25" ht="14.25" customHeight="1">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row>
    <row r="471" spans="1:25" ht="14.25" customHeight="1">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row>
    <row r="472" spans="1:25" ht="14.25" customHeight="1">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row>
    <row r="473" spans="1:25" ht="14.25" customHeight="1">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row>
    <row r="474" spans="1:25" ht="14.25" customHeight="1">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row>
    <row r="475" spans="1:25" ht="14.25" customHeight="1">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row>
    <row r="476" spans="1:25" ht="14.25" customHeight="1">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row>
    <row r="477" spans="1:25" ht="14.25" customHeight="1">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row>
    <row r="478" spans="1:25" ht="14.25" customHeight="1">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row>
    <row r="479" spans="1:25" ht="14.25" customHeight="1">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row>
    <row r="480" spans="1:25" ht="14.25" customHeight="1">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row>
    <row r="481" spans="1:25" ht="14.25" customHeight="1">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row>
    <row r="482" spans="1:25" ht="14.25" customHeight="1">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row>
    <row r="483" spans="1:25" ht="14.25" customHeight="1">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row>
    <row r="484" spans="1:25" ht="14.25" customHeight="1">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row>
    <row r="485" spans="1:25" ht="14.25" customHeight="1">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row>
    <row r="486" spans="1:25" ht="14.25" customHeight="1">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row>
    <row r="487" spans="1:25" ht="14.25" customHeight="1">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row>
    <row r="488" spans="1:25" ht="14.25" customHeight="1">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row>
    <row r="489" spans="1:25" ht="14.25" customHeight="1">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row>
    <row r="490" spans="1:25" ht="14.25" customHeight="1">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row>
    <row r="491" spans="1:25" ht="14.25" customHeight="1">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row>
    <row r="492" spans="1:25" ht="14.25" customHeight="1">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row>
    <row r="493" spans="1:25" ht="14.25" customHeight="1">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row>
    <row r="494" spans="1:25" ht="14.25" customHeight="1">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row>
    <row r="495" spans="1:25" ht="14.25" customHeight="1">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row>
    <row r="496" spans="1:25" ht="14.25" customHeight="1">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row>
    <row r="497" spans="1:25" ht="14.25" customHeight="1">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row>
    <row r="498" spans="1:25" ht="14.25" customHeight="1">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row>
    <row r="499" spans="1:25" ht="14.25" customHeight="1">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row>
    <row r="500" spans="1:25" ht="14.25" customHeight="1">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row>
    <row r="501" spans="1:25" ht="14.25" customHeight="1">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row>
    <row r="502" spans="1:25" ht="14.25" customHeight="1">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row>
    <row r="503" spans="1:25" ht="14.25" customHeight="1">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row>
    <row r="504" spans="1:25" ht="14.25" customHeight="1">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row>
    <row r="505" spans="1:25" ht="14.25" customHeight="1">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row>
    <row r="506" spans="1:25" ht="14.25" customHeight="1">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row>
    <row r="507" spans="1:25" ht="14.25" customHeight="1">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row>
    <row r="508" spans="1:25" ht="14.25" customHeight="1">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row>
    <row r="509" spans="1:25" ht="14.25" customHeight="1">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row>
    <row r="510" spans="1:25" ht="14.25" customHeight="1">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row>
    <row r="511" spans="1:25" ht="14.25" customHeight="1">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row>
    <row r="512" spans="1:25" ht="14.25" customHeight="1">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row>
    <row r="513" spans="1:25" ht="14.25" customHeight="1">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row>
    <row r="514" spans="1:25" ht="14.25" customHeight="1">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row>
    <row r="515" spans="1:25" ht="14.25" customHeight="1">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row>
    <row r="516" spans="1:25" ht="14.25" customHeight="1">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row>
    <row r="517" spans="1:25" ht="14.25" customHeight="1">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row>
    <row r="518" spans="1:25" ht="14.25" customHeight="1">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row>
    <row r="519" spans="1:25" ht="14.25" customHeight="1">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row>
    <row r="520" spans="1:25" ht="14.25" customHeight="1">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row>
    <row r="521" spans="1:25" ht="14.25" customHeight="1">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row>
    <row r="522" spans="1:25" ht="14.25" customHeight="1">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row>
    <row r="523" spans="1:25" ht="14.25" customHeight="1">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row>
    <row r="524" spans="1:25" ht="14.25" customHeight="1">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row>
    <row r="525" spans="1:25" ht="14.25" customHeight="1">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row>
    <row r="526" spans="1:25" ht="14.25" customHeight="1">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row>
    <row r="527" spans="1:25" ht="14.25" customHeight="1">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row>
    <row r="528" spans="1:25" ht="14.25" customHeight="1">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row>
    <row r="529" spans="1:25" ht="14.25" customHeight="1">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row>
    <row r="530" spans="1:25" ht="14.25" customHeight="1">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row>
    <row r="531" spans="1:25" ht="14.25" customHeight="1">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row>
    <row r="532" spans="1:25" ht="14.25" customHeight="1">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row>
    <row r="533" spans="1:25" ht="14.25" customHeight="1">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row>
    <row r="534" spans="1:25" ht="14.25" customHeight="1">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row>
    <row r="535" spans="1:25" ht="14.25" customHeight="1">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row>
    <row r="536" spans="1:25" ht="14.25" customHeight="1">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row>
    <row r="537" spans="1:25" ht="14.25" customHeight="1">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row>
    <row r="538" spans="1:25" ht="14.25" customHeight="1">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row>
    <row r="539" spans="1:25" ht="14.25" customHeight="1">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row>
    <row r="540" spans="1:25" ht="14.25" customHeight="1">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row>
    <row r="541" spans="1:25" ht="14.25" customHeight="1">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row>
    <row r="542" spans="1:25" ht="14.25" customHeight="1">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row>
    <row r="543" spans="1:25" ht="14.25" customHeight="1">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row>
    <row r="544" spans="1:25" ht="14.25" customHeight="1">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row>
    <row r="545" spans="1:25" ht="14.25" customHeight="1">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row>
    <row r="546" spans="1:25" ht="14.25" customHeight="1">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row>
    <row r="547" spans="1:25" ht="14.25" customHeight="1">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row>
    <row r="548" spans="1:25" ht="14.25" customHeight="1">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row>
    <row r="549" spans="1:25" ht="14.25" customHeight="1">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row>
    <row r="550" spans="1:25" ht="14.25" customHeight="1">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row>
    <row r="551" spans="1:25" ht="14.25" customHeight="1">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row>
    <row r="552" spans="1:25" ht="14.25" customHeight="1">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row>
    <row r="553" spans="1:25" ht="14.25" customHeight="1">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row>
    <row r="554" spans="1:25" ht="14.25" customHeight="1">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row>
    <row r="555" spans="1:25" ht="14.25" customHeight="1">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row>
    <row r="556" spans="1:25" ht="14.25" customHeight="1">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row>
    <row r="557" spans="1:25" ht="14.25" customHeight="1">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row>
    <row r="558" spans="1:25" ht="14.25" customHeight="1">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row>
    <row r="559" spans="1:25" ht="14.25" customHeight="1">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row>
    <row r="560" spans="1:25" ht="14.25" customHeight="1">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row>
    <row r="561" spans="1:25" ht="14.25" customHeight="1">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row>
    <row r="562" spans="1:25" ht="14.25" customHeight="1">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row>
    <row r="563" spans="1:25" ht="14.25" customHeight="1">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row>
    <row r="564" spans="1:25" ht="14.25" customHeight="1">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row>
    <row r="565" spans="1:25" ht="14.25" customHeight="1">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row>
    <row r="566" spans="1:25" ht="14.25" customHeight="1">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row>
    <row r="567" spans="1:25" ht="14.25" customHeight="1">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row>
    <row r="568" spans="1:25" ht="14.25" customHeight="1">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row>
    <row r="569" spans="1:25" ht="14.25" customHeight="1">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row>
    <row r="570" spans="1:25" ht="14.25" customHeight="1">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row>
    <row r="571" spans="1:25" ht="14.25" customHeight="1">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row>
    <row r="572" spans="1:25" ht="14.25" customHeight="1">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row>
    <row r="573" spans="1:25" ht="14.25" customHeight="1">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row>
    <row r="574" spans="1:25" ht="14.25" customHeight="1">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row>
    <row r="575" spans="1:25" ht="14.25" customHeight="1">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row>
    <row r="576" spans="1:25" ht="14.25" customHeight="1">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row>
    <row r="577" spans="1:25" ht="14.25" customHeight="1">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row>
    <row r="578" spans="1:25" ht="14.25" customHeight="1">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row>
    <row r="579" spans="1:25" ht="14.25" customHeight="1">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row>
    <row r="580" spans="1:25" ht="14.25" customHeight="1">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row>
    <row r="581" spans="1:25" ht="14.25" customHeight="1">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row>
    <row r="582" spans="1:25" ht="14.25" customHeight="1">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row>
    <row r="583" spans="1:25" ht="14.25" customHeight="1">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row>
    <row r="584" spans="1:25" ht="14.25" customHeight="1">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row>
    <row r="585" spans="1:25" ht="14.25" customHeight="1">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row>
    <row r="586" spans="1:25" ht="14.25" customHeight="1">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row>
    <row r="587" spans="1:25" ht="14.25" customHeight="1">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row>
    <row r="588" spans="1:25" ht="14.25" customHeight="1">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row>
    <row r="589" spans="1:25" ht="14.25" customHeight="1">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row>
    <row r="590" spans="1:25" ht="14.25" customHeight="1">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row>
    <row r="591" spans="1:25" ht="14.25" customHeight="1">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row>
    <row r="592" spans="1:25" ht="14.25" customHeight="1">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row>
    <row r="593" spans="1:25" ht="14.25" customHeight="1">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row>
    <row r="594" spans="1:25" ht="14.25" customHeight="1">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row>
    <row r="595" spans="1:25" ht="14.25" customHeight="1">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row>
    <row r="596" spans="1:25" ht="14.25" customHeight="1">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row>
    <row r="597" spans="1:25" ht="14.25" customHeight="1">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row>
    <row r="598" spans="1:25" ht="14.25" customHeight="1">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row>
    <row r="599" spans="1:25" ht="14.25" customHeight="1">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row>
    <row r="600" spans="1:25" ht="14.25" customHeight="1">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row>
    <row r="601" spans="1:25" ht="14.25" customHeight="1">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row>
    <row r="602" spans="1:25" ht="14.25" customHeight="1">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row>
    <row r="603" spans="1:25" ht="14.25" customHeight="1">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row>
    <row r="604" spans="1:25" ht="14.25" customHeight="1">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row>
    <row r="605" spans="1:25" ht="14.25" customHeight="1">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row>
    <row r="606" spans="1:25" ht="14.25" customHeight="1">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row>
    <row r="607" spans="1:25" ht="14.25" customHeight="1">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row>
    <row r="608" spans="1:25" ht="14.25" customHeight="1">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row>
    <row r="609" spans="1:25" ht="14.25" customHeight="1">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row>
    <row r="610" spans="1:25" ht="14.25" customHeight="1">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row>
    <row r="611" spans="1:25" ht="14.25" customHeight="1">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row>
    <row r="612" spans="1:25" ht="14.25" customHeight="1">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row>
    <row r="613" spans="1:25" ht="14.25" customHeight="1">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row>
    <row r="614" spans="1:25" ht="14.25" customHeight="1">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row>
    <row r="615" spans="1:25" ht="14.25" customHeight="1">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row>
    <row r="616" spans="1:25" ht="14.25" customHeight="1">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row>
    <row r="617" spans="1:25" ht="14.25" customHeight="1">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row>
    <row r="618" spans="1:25" ht="14.25" customHeight="1">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row>
    <row r="619" spans="1:25" ht="14.25" customHeight="1">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row>
    <row r="620" spans="1:25" ht="14.25" customHeight="1">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row>
    <row r="621" spans="1:25" ht="14.25" customHeight="1">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row>
    <row r="622" spans="1:25" ht="14.25" customHeight="1">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row>
    <row r="623" spans="1:25" ht="14.25" customHeight="1">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row>
    <row r="624" spans="1:25" ht="14.25" customHeight="1">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row>
    <row r="625" spans="1:25" ht="14.25" customHeight="1">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row>
    <row r="626" spans="1:25" ht="14.25" customHeight="1">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row>
    <row r="627" spans="1:25" ht="14.25" customHeight="1">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row>
    <row r="628" spans="1:25" ht="14.25" customHeight="1">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row>
    <row r="629" spans="1:25" ht="14.25" customHeight="1">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row>
    <row r="630" spans="1:25" ht="14.25" customHeight="1">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row>
    <row r="631" spans="1:25" ht="14.25" customHeight="1">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row>
    <row r="632" spans="1:25" ht="14.25" customHeight="1">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row>
    <row r="633" spans="1:25" ht="14.25" customHeight="1">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row>
    <row r="634" spans="1:25" ht="14.25" customHeight="1">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row>
    <row r="635" spans="1:25" ht="14.25" customHeight="1">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row>
    <row r="636" spans="1:25" ht="14.25" customHeight="1">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row>
    <row r="637" spans="1:25" ht="14.25" customHeight="1">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row>
    <row r="638" spans="1:25" ht="14.25" customHeight="1">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row>
    <row r="639" spans="1:25" ht="14.25" customHeight="1">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row>
    <row r="640" spans="1:25" ht="14.25" customHeight="1">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row>
    <row r="641" spans="1:25" ht="14.25" customHeight="1">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row>
    <row r="642" spans="1:25" ht="14.25" customHeight="1">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row>
    <row r="643" spans="1:25" ht="14.25" customHeight="1">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row>
    <row r="644" spans="1:25" ht="14.25" customHeight="1">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row>
    <row r="645" spans="1:25" ht="14.25" customHeight="1">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row>
    <row r="646" spans="1:25" ht="14.25" customHeight="1">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row>
    <row r="647" spans="1:25" ht="14.25" customHeight="1">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row>
    <row r="648" spans="1:25" ht="14.25" customHeight="1">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row>
    <row r="649" spans="1:25" ht="14.25" customHeight="1">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row>
    <row r="650" spans="1:25" ht="14.25" customHeight="1">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row>
    <row r="651" spans="1:25" ht="14.25" customHeight="1">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row>
    <row r="652" spans="1:25" ht="14.25" customHeight="1">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row>
    <row r="653" spans="1:25" ht="14.25" customHeight="1">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row>
    <row r="654" spans="1:25" ht="14.25" customHeight="1">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row>
    <row r="655" spans="1:25" ht="14.25" customHeight="1">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row>
    <row r="656" spans="1:25" ht="14.25" customHeight="1">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row>
    <row r="657" spans="1:25" ht="14.25" customHeight="1">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row>
    <row r="658" spans="1:25" ht="14.25" customHeight="1">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row>
    <row r="659" spans="1:25" ht="14.25" customHeight="1">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row>
    <row r="660" spans="1:25" ht="14.25" customHeight="1">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row>
    <row r="661" spans="1:25" ht="14.25" customHeight="1">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row>
    <row r="662" spans="1:25" ht="14.25" customHeight="1">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row>
    <row r="663" spans="1:25" ht="14.25" customHeight="1">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row>
    <row r="664" spans="1:25" ht="14.25" customHeight="1">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row>
    <row r="665" spans="1:25" ht="14.25" customHeight="1">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row>
    <row r="666" spans="1:25" ht="14.25" customHeight="1">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row>
    <row r="667" spans="1:25" ht="14.25" customHeight="1">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row>
    <row r="668" spans="1:25" ht="14.25" customHeight="1">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row>
    <row r="669" spans="1:25" ht="14.25" customHeight="1">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row>
    <row r="670" spans="1:25" ht="14.25" customHeight="1">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row>
    <row r="671" spans="1:25" ht="14.25" customHeight="1">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row>
    <row r="672" spans="1:25" ht="14.25" customHeight="1">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row>
    <row r="673" spans="1:25" ht="14.25" customHeight="1">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row>
    <row r="674" spans="1:25" ht="14.25" customHeight="1">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row>
    <row r="675" spans="1:25" ht="14.25" customHeight="1">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row>
    <row r="676" spans="1:25" ht="14.25" customHeight="1">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row>
    <row r="677" spans="1:25" ht="14.25" customHeight="1">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row>
    <row r="678" spans="1:25" ht="14.25" customHeight="1">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row>
    <row r="679" spans="1:25" ht="14.25" customHeight="1">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row>
    <row r="680" spans="1:25" ht="14.25" customHeight="1">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row>
    <row r="681" spans="1:25" ht="14.25" customHeight="1">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row>
    <row r="682" spans="1:25" ht="14.25" customHeight="1">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row>
    <row r="683" spans="1:25" ht="14.25" customHeight="1">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row>
    <row r="684" spans="1:25" ht="14.25" customHeight="1">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row>
    <row r="685" spans="1:25" ht="14.25" customHeight="1">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row>
    <row r="686" spans="1:25" ht="14.25" customHeight="1">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row>
    <row r="687" spans="1:25" ht="14.25" customHeight="1">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row>
    <row r="688" spans="1:25" ht="14.25" customHeight="1">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row>
    <row r="689" spans="1:25" ht="14.25" customHeight="1">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row>
    <row r="690" spans="1:25" ht="14.25" customHeight="1">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row>
    <row r="691" spans="1:25" ht="14.25" customHeight="1">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row>
    <row r="692" spans="1:25" ht="14.25" customHeight="1">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row>
    <row r="693" spans="1:25" ht="14.25" customHeight="1">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row>
    <row r="694" spans="1:25" ht="14.25" customHeight="1">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row>
    <row r="695" spans="1:25" ht="14.25" customHeight="1">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row>
    <row r="696" spans="1:25" ht="14.25" customHeight="1">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row>
    <row r="697" spans="1:25" ht="14.25" customHeight="1">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row>
    <row r="698" spans="1:25" ht="14.25" customHeight="1">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row>
    <row r="699" spans="1:25" ht="14.25" customHeight="1">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row>
    <row r="700" spans="1:25" ht="14.25" customHeight="1">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row>
    <row r="701" spans="1:25" ht="14.25" customHeight="1">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row>
    <row r="702" spans="1:25" ht="14.25" customHeight="1">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row>
    <row r="703" spans="1:25" ht="14.25" customHeight="1">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row>
    <row r="704" spans="1:25" ht="14.25" customHeight="1">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row>
    <row r="705" spans="1:25" ht="14.25" customHeight="1">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row>
    <row r="706" spans="1:25" ht="14.25" customHeight="1">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row>
    <row r="707" spans="1:25" ht="14.25" customHeight="1">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row>
    <row r="708" spans="1:25" ht="14.25" customHeight="1">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row>
    <row r="709" spans="1:25" ht="14.25" customHeight="1">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row>
    <row r="710" spans="1:25" ht="14.25" customHeight="1">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row>
    <row r="711" spans="1:25" ht="14.25" customHeight="1">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row>
    <row r="712" spans="1:25" ht="14.25" customHeight="1">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row>
    <row r="713" spans="1:25" ht="14.25" customHeight="1">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row>
    <row r="714" spans="1:25" ht="14.25" customHeight="1">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row>
    <row r="715" spans="1:25" ht="14.25" customHeight="1">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row>
    <row r="716" spans="1:25" ht="14.25" customHeight="1">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row>
    <row r="717" spans="1:25" ht="14.25" customHeight="1">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row>
    <row r="718" spans="1:25" ht="14.25" customHeight="1">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row>
    <row r="719" spans="1:25" ht="14.25" customHeight="1">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row>
    <row r="720" spans="1:25" ht="14.25" customHeight="1">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row>
    <row r="721" spans="1:25" ht="14.25" customHeight="1">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row>
    <row r="722" spans="1:25" ht="14.25" customHeight="1">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row>
    <row r="723" spans="1:25" ht="14.25" customHeight="1">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row>
    <row r="724" spans="1:25" ht="14.25" customHeight="1">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row>
    <row r="725" spans="1:25" ht="14.25" customHeight="1">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row>
    <row r="726" spans="1:25" ht="14.25" customHeight="1">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row>
    <row r="727" spans="1:25" ht="14.25" customHeight="1">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row>
    <row r="728" spans="1:25" ht="14.25" customHeight="1">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row>
    <row r="729" spans="1:25" ht="14.25" customHeight="1">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row>
    <row r="730" spans="1:25" ht="14.25" customHeight="1">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row>
    <row r="731" spans="1:25" ht="14.25" customHeight="1">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row>
    <row r="732" spans="1:25" ht="14.25" customHeight="1">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row>
    <row r="733" spans="1:25" ht="14.25" customHeight="1">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row>
    <row r="734" spans="1:25" ht="14.25" customHeight="1">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row>
    <row r="735" spans="1:25" ht="14.25" customHeight="1">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row>
    <row r="736" spans="1:25" ht="14.25" customHeight="1">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row>
    <row r="737" spans="1:25" ht="14.25" customHeight="1">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row>
    <row r="738" spans="1:25" ht="14.25" customHeight="1">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row>
    <row r="739" spans="1:25" ht="14.25" customHeight="1">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row>
    <row r="740" spans="1:25" ht="14.25" customHeight="1">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row>
    <row r="741" spans="1:25" ht="14.25" customHeight="1">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row>
    <row r="742" spans="1:25" ht="14.25" customHeight="1">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row>
    <row r="743" spans="1:25" ht="14.25" customHeight="1">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row>
    <row r="744" spans="1:25" ht="14.25" customHeight="1">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row>
    <row r="745" spans="1:25" ht="14.25" customHeight="1">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row>
    <row r="746" spans="1:25" ht="14.25" customHeight="1">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row>
    <row r="747" spans="1:25" ht="14.25" customHeight="1">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row>
    <row r="748" spans="1:25" ht="14.25" customHeight="1">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row>
    <row r="749" spans="1:25" ht="14.25" customHeight="1">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row>
    <row r="750" spans="1:25" ht="14.25" customHeight="1">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row>
    <row r="751" spans="1:25" ht="14.25" customHeight="1">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row>
    <row r="752" spans="1:25" ht="14.25" customHeight="1">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row>
    <row r="753" spans="1:25" ht="14.25" customHeight="1">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row>
    <row r="754" spans="1:25" ht="14.25" customHeight="1">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row>
    <row r="755" spans="1:25" ht="14.25" customHeight="1">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row>
    <row r="756" spans="1:25" ht="14.25" customHeight="1">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row>
    <row r="757" spans="1:25" ht="14.25" customHeight="1">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row>
    <row r="758" spans="1:25" ht="14.25" customHeight="1">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row>
    <row r="759" spans="1:25" ht="14.25" customHeight="1">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row>
    <row r="760" spans="1:25" ht="14.25" customHeight="1">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row>
    <row r="761" spans="1:25" ht="14.25" customHeight="1">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row>
    <row r="762" spans="1:25" ht="14.25" customHeight="1">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row>
    <row r="763" spans="1:25" ht="14.25" customHeight="1">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row>
    <row r="764" spans="1:25" ht="14.25" customHeight="1">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row>
    <row r="765" spans="1:25" ht="14.25" customHeight="1">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row>
    <row r="766" spans="1:25" ht="14.25" customHeight="1">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row>
    <row r="767" spans="1:25" ht="14.25" customHeight="1">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row>
    <row r="768" spans="1:25" ht="14.25" customHeight="1">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row>
    <row r="769" spans="1:25" ht="14.25" customHeight="1">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row>
    <row r="770" spans="1:25" ht="14.25" customHeight="1">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row>
    <row r="771" spans="1:25" ht="14.25" customHeight="1">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row>
    <row r="772" spans="1:25" ht="14.25" customHeight="1">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row>
    <row r="773" spans="1:25" ht="14.25" customHeight="1">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row>
    <row r="774" spans="1:25" ht="14.25" customHeight="1">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row>
    <row r="775" spans="1:25" ht="14.25" customHeight="1">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row>
    <row r="776" spans="1:25" ht="14.25" customHeight="1">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row>
    <row r="777" spans="1:25" ht="14.25" customHeight="1">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row>
    <row r="778" spans="1:25" ht="14.25" customHeight="1">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row>
    <row r="779" spans="1:25" ht="14.25" customHeight="1">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row>
    <row r="780" spans="1:25" ht="14.25" customHeight="1">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row>
    <row r="781" spans="1:25" ht="14.25" customHeight="1">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row>
    <row r="782" spans="1:25" ht="14.25" customHeight="1">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row>
    <row r="783" spans="1:25" ht="14.25" customHeight="1">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row>
    <row r="784" spans="1:25" ht="14.25" customHeight="1">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row>
    <row r="785" spans="1:25" ht="14.25" customHeight="1">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row>
    <row r="786" spans="1:25" ht="14.25" customHeight="1">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row>
    <row r="787" spans="1:25" ht="14.25" customHeight="1">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row>
    <row r="788" spans="1:25" ht="14.25" customHeight="1">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row>
    <row r="789" spans="1:25" ht="14.25" customHeight="1">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row>
    <row r="790" spans="1:25" ht="14.25" customHeight="1">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row>
    <row r="791" spans="1:25" ht="14.25" customHeight="1">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row>
    <row r="792" spans="1:25" ht="14.25" customHeight="1">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row>
    <row r="793" spans="1:25" ht="14.25" customHeight="1">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row>
    <row r="794" spans="1:25" ht="14.25" customHeight="1">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row>
    <row r="795" spans="1:25" ht="14.25" customHeight="1">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row>
    <row r="796" spans="1:25" ht="14.25" customHeight="1">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row>
    <row r="797" spans="1:25" ht="14.25" customHeight="1">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row>
    <row r="798" spans="1:25" ht="14.25" customHeight="1">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row>
    <row r="799" spans="1:25" ht="14.25" customHeight="1">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row>
    <row r="800" spans="1:25" ht="14.25" customHeight="1">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row>
    <row r="801" spans="1:25" ht="14.25" customHeight="1">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row>
    <row r="802" spans="1:25" ht="14.25" customHeight="1">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row>
    <row r="803" spans="1:25" ht="14.25" customHeight="1">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row>
    <row r="804" spans="1:25" ht="14.25" customHeight="1">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row>
    <row r="805" spans="1:25" ht="14.25" customHeight="1">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row>
    <row r="806" spans="1:25" ht="14.25" customHeight="1">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row>
    <row r="807" spans="1:25" ht="14.25" customHeight="1">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row>
    <row r="808" spans="1:25" ht="14.25" customHeight="1">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row>
    <row r="809" spans="1:25" ht="14.25" customHeight="1">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row>
    <row r="810" spans="1:25" ht="14.25" customHeight="1">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row>
    <row r="811" spans="1:25" ht="14.25" customHeight="1">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row>
    <row r="812" spans="1:25" ht="14.25" customHeight="1">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row>
    <row r="813" spans="1:25" ht="14.25" customHeight="1">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row>
    <row r="814" spans="1:25" ht="14.25" customHeight="1">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row>
    <row r="815" spans="1:25" ht="14.25" customHeight="1">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row>
    <row r="816" spans="1:25" ht="14.25" customHeight="1">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row>
    <row r="817" spans="1:25" ht="14.25" customHeight="1">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row>
    <row r="818" spans="1:25" ht="14.25" customHeight="1">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row>
    <row r="819" spans="1:25" ht="14.25" customHeight="1">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row>
    <row r="820" spans="1:25" ht="14.25" customHeight="1">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row>
    <row r="821" spans="1:25" ht="14.25" customHeight="1">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row>
    <row r="822" spans="1:25" ht="14.25" customHeight="1">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row>
    <row r="823" spans="1:25" ht="14.25" customHeight="1">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row>
    <row r="824" spans="1:25" ht="14.25" customHeight="1">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row>
    <row r="825" spans="1:25" ht="14.25" customHeight="1">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row>
    <row r="826" spans="1:25" ht="14.25" customHeight="1">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row>
    <row r="827" spans="1:25" ht="14.25" customHeight="1">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row>
    <row r="828" spans="1:25" ht="14.25" customHeight="1">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row>
    <row r="829" spans="1:25" ht="14.25" customHeight="1">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row>
    <row r="830" spans="1:25" ht="14.25" customHeight="1">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row>
    <row r="831" spans="1:25" ht="14.25" customHeight="1">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row>
    <row r="832" spans="1:25" ht="14.25" customHeight="1">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row>
    <row r="833" spans="1:25" ht="14.25" customHeight="1">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row>
    <row r="834" spans="1:25" ht="14.25" customHeight="1">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row>
    <row r="835" spans="1:25" ht="14.25" customHeight="1">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row>
    <row r="836" spans="1:25" ht="14.25" customHeight="1">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row>
    <row r="837" spans="1:25" ht="14.25" customHeight="1">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row>
    <row r="838" spans="1:25" ht="14.25" customHeight="1">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row>
    <row r="839" spans="1:25" ht="14.25" customHeight="1">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row>
    <row r="840" spans="1:25" ht="14.25" customHeight="1">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row>
    <row r="841" spans="1:25" ht="14.25" customHeight="1">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row>
    <row r="842" spans="1:25" ht="14.25" customHeight="1">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row>
    <row r="843" spans="1:25" ht="14.25" customHeight="1">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row>
    <row r="844" spans="1:25" ht="14.25" customHeight="1">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row>
    <row r="845" spans="1:25" ht="14.25" customHeight="1">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row>
    <row r="846" spans="1:25" ht="14.25" customHeight="1">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row>
    <row r="847" spans="1:25" ht="14.25" customHeight="1">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row>
    <row r="848" spans="1:25" ht="14.25" customHeight="1">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row>
    <row r="849" spans="1:25" ht="14.25" customHeight="1">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row>
    <row r="850" spans="1:25" ht="14.25" customHeight="1">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row>
    <row r="851" spans="1:25" ht="14.25" customHeight="1">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row>
    <row r="852" spans="1:25" ht="14.25" customHeight="1">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row>
    <row r="853" spans="1:25" ht="14.25" customHeight="1">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row>
    <row r="854" spans="1:25" ht="14.25" customHeight="1">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row>
    <row r="855" spans="1:25" ht="14.25" customHeight="1">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row>
    <row r="856" spans="1:25" ht="14.25" customHeight="1">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row>
    <row r="857" spans="1:25" ht="14.25" customHeight="1">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row>
    <row r="858" spans="1:25" ht="14.25" customHeight="1">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row>
    <row r="859" spans="1:25" ht="14.25" customHeight="1">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row>
    <row r="860" spans="1:25" ht="14.25" customHeight="1">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row>
    <row r="861" spans="1:25" ht="14.25" customHeight="1">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row>
    <row r="862" spans="1:25" ht="14.25" customHeight="1">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row>
    <row r="863" spans="1:25" ht="14.25" customHeight="1">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row>
    <row r="864" spans="1:25" ht="14.25" customHeight="1">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row>
    <row r="865" spans="1:25" ht="14.25" customHeight="1">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row>
    <row r="866" spans="1:25" ht="14.25" customHeight="1">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row>
    <row r="867" spans="1:25" ht="14.25" customHeight="1">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row>
    <row r="868" spans="1:25" ht="14.25" customHeight="1">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row>
    <row r="869" spans="1:25" ht="14.25" customHeight="1">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row>
    <row r="870" spans="1:25" ht="14.25" customHeight="1">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row>
    <row r="871" spans="1:25" ht="14.25" customHeight="1">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row>
    <row r="872" spans="1:25" ht="14.25" customHeight="1">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row>
    <row r="873" spans="1:25" ht="14.25" customHeight="1">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row>
    <row r="874" spans="1:25" ht="14.25" customHeight="1">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row>
    <row r="875" spans="1:25" ht="14.25" customHeight="1">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row>
    <row r="876" spans="1:25" ht="14.25" customHeight="1">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row>
    <row r="877" spans="1:25" ht="14.25" customHeight="1">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row>
    <row r="878" spans="1:25" ht="14.25" customHeight="1">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row>
    <row r="879" spans="1:25" ht="14.25" customHeight="1">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row>
    <row r="880" spans="1:25" ht="14.25" customHeight="1">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row>
    <row r="881" spans="1:25" ht="14.25" customHeight="1">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row>
    <row r="882" spans="1:25" ht="14.25" customHeight="1">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row>
    <row r="883" spans="1:25" ht="14.25" customHeight="1">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row>
    <row r="884" spans="1:25" ht="14.25" customHeight="1">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row>
    <row r="885" spans="1:25" ht="14.25" customHeight="1">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row>
    <row r="886" spans="1:25" ht="14.25" customHeight="1">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row>
    <row r="887" spans="1:25" ht="14.25" customHeight="1">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row>
    <row r="888" spans="1:25" ht="14.25" customHeight="1">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row>
    <row r="889" spans="1:25" ht="14.25" customHeight="1">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row>
    <row r="890" spans="1:25" ht="14.25" customHeight="1">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row>
    <row r="891" spans="1:25" ht="14.25" customHeight="1">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row>
    <row r="892" spans="1:25" ht="14.25" customHeight="1">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row>
    <row r="893" spans="1:25" ht="14.25" customHeight="1">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row>
    <row r="894" spans="1:25" ht="14.25" customHeight="1">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row>
    <row r="895" spans="1:25" ht="14.25" customHeight="1">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row>
    <row r="896" spans="1:25" ht="14.25" customHeight="1">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row>
    <row r="897" spans="1:25" ht="14.25" customHeight="1">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row>
    <row r="898" spans="1:25" ht="14.25" customHeight="1">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row>
    <row r="899" spans="1:25" ht="14.25" customHeight="1">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row>
    <row r="900" spans="1:25" ht="14.25" customHeight="1">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row>
    <row r="901" spans="1:25" ht="14.25" customHeight="1">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row>
    <row r="902" spans="1:25" ht="14.25" customHeight="1">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row>
    <row r="903" spans="1:25" ht="14.25" customHeight="1">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row>
    <row r="904" spans="1:25" ht="14.25" customHeight="1">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row>
    <row r="905" spans="1:25" ht="14.25" customHeight="1">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row>
    <row r="906" spans="1:25" ht="14.25" customHeight="1">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row>
    <row r="907" spans="1:25" ht="14.25" customHeight="1">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row>
    <row r="908" spans="1:25" ht="14.25" customHeight="1">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row>
    <row r="909" spans="1:25" ht="14.25" customHeight="1">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row>
    <row r="910" spans="1:25" ht="14.25" customHeight="1">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row>
    <row r="911" spans="1:25" ht="14.25" customHeight="1">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row>
    <row r="912" spans="1:25" ht="14.25" customHeight="1">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row>
    <row r="913" spans="1:25" ht="14.25" customHeight="1">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row>
    <row r="914" spans="1:25" ht="14.25" customHeight="1">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row>
    <row r="915" spans="1:25" ht="14.25" customHeight="1">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row>
    <row r="916" spans="1:25" ht="14.25" customHeight="1">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row>
    <row r="917" spans="1:25" ht="14.25" customHeight="1">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row>
    <row r="918" spans="1:25" ht="14.25" customHeight="1">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row>
    <row r="919" spans="1:25" ht="14.25" customHeight="1">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row>
    <row r="920" spans="1:25" ht="14.25" customHeight="1">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row>
    <row r="921" spans="1:25" ht="14.25" customHeight="1">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row>
    <row r="922" spans="1:25" ht="14.25" customHeight="1">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row>
    <row r="923" spans="1:25" ht="14.25" customHeight="1">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row>
    <row r="924" spans="1:25" ht="14.25" customHeight="1">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row>
    <row r="925" spans="1:25" ht="14.25" customHeight="1">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row>
    <row r="926" spans="1:25" ht="14.25" customHeight="1">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row>
    <row r="927" spans="1:25" ht="14.25" customHeight="1">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row>
    <row r="928" spans="1:25" ht="14.25" customHeight="1">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row>
    <row r="929" spans="1:25" ht="14.25" customHeight="1">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row>
    <row r="930" spans="1:25" ht="14.25" customHeight="1">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row>
    <row r="931" spans="1:25" ht="14.25" customHeight="1">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row>
    <row r="932" spans="1:25" ht="14.25" customHeight="1">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row>
    <row r="933" spans="1:25" ht="14.25" customHeight="1">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row>
    <row r="934" spans="1:25" ht="14.25" customHeight="1">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row>
    <row r="935" spans="1:25" ht="14.25" customHeight="1">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row>
    <row r="936" spans="1:25" ht="14.25" customHeight="1">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row>
    <row r="937" spans="1:25" ht="14.25" customHeight="1">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row>
    <row r="938" spans="1:25" ht="14.25" customHeight="1">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row>
    <row r="939" spans="1:25" ht="14.25" customHeight="1">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row>
    <row r="940" spans="1:25" ht="14.25" customHeight="1">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row>
    <row r="941" spans="1:25" ht="14.25" customHeight="1">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row>
    <row r="942" spans="1:25" ht="14.25" customHeight="1">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row>
    <row r="943" spans="1:25" ht="14.25" customHeight="1">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row>
    <row r="944" spans="1:25" ht="14.25" customHeight="1">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row>
    <row r="945" spans="1:25" ht="14.25" customHeight="1">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row>
    <row r="946" spans="1:25" ht="14.25" customHeight="1">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row>
    <row r="947" spans="1:25" ht="14.25" customHeight="1">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row>
    <row r="948" spans="1:25" ht="14.25" customHeight="1">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row>
    <row r="949" spans="1:25" ht="14.25" customHeight="1">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row>
    <row r="950" spans="1:25" ht="14.25" customHeight="1">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row>
    <row r="951" spans="1:25" ht="14.25" customHeight="1">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row>
    <row r="952" spans="1:25" ht="14.25" customHeight="1">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row>
    <row r="953" spans="1:25" ht="14.25" customHeight="1">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row>
    <row r="954" spans="1:25" ht="14.25" customHeight="1">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row>
    <row r="955" spans="1:25" ht="14.25" customHeight="1">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row>
    <row r="956" spans="1:25" ht="14.25" customHeight="1">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row>
    <row r="957" spans="1:25" ht="14.25" customHeight="1">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row>
    <row r="958" spans="1:25" ht="14.25" customHeight="1">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row>
    <row r="959" spans="1:25" ht="14.25" customHeight="1">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row>
    <row r="960" spans="1:25" ht="14.25" customHeight="1">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row>
    <row r="961" spans="1:25" ht="14.25" customHeight="1">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row>
    <row r="962" spans="1:25" ht="14.25" customHeight="1">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row>
    <row r="963" spans="1:25" ht="14.25" customHeight="1">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row>
    <row r="964" spans="1:25" ht="14.25" customHeight="1">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row>
    <row r="965" spans="1:25" ht="14.25" customHeight="1">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row>
    <row r="966" spans="1:25" ht="14.25" customHeight="1">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row>
    <row r="967" spans="1:25" ht="14.25" customHeight="1">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row>
    <row r="968" spans="1:25" ht="14.25" customHeight="1">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row>
    <row r="969" spans="1:25" ht="14.25" customHeight="1">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row>
    <row r="970" spans="1:25" ht="14.25" customHeight="1">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row>
    <row r="971" spans="1:25" ht="14.25" customHeight="1">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row>
    <row r="972" spans="1:25" ht="14.25" customHeight="1">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row>
    <row r="973" spans="1:25" ht="14.25" customHeight="1">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row>
    <row r="974" spans="1:25" ht="14.25" customHeight="1">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row>
    <row r="975" spans="1:25" ht="14.25" customHeight="1">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row>
    <row r="976" spans="1:25" ht="14.25" customHeight="1">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row>
    <row r="977" spans="1:25" ht="14.25" customHeight="1">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row>
    <row r="978" spans="1:25" ht="14.25" customHeight="1">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row>
    <row r="979" spans="1:25" ht="14.25" customHeight="1">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row>
    <row r="980" spans="1:25" ht="14.25" customHeight="1">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row>
    <row r="981" spans="1:25" ht="14.25" customHeight="1">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row>
    <row r="982" spans="1:25" ht="14.25" customHeight="1">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row>
    <row r="983" spans="1:25" ht="14.25" customHeight="1">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row>
    <row r="984" spans="1:25" ht="14.25" customHeight="1">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row>
    <row r="985" spans="1:25" ht="14.25" customHeight="1">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row>
    <row r="986" spans="1:25" ht="14.25" customHeight="1">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row>
    <row r="987" spans="1:25" ht="14.25" customHeight="1">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row>
    <row r="988" spans="1:25" ht="14.25" customHeight="1">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row>
    <row r="989" spans="1:25" ht="14.25" customHeight="1">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row>
    <row r="990" spans="1:25" ht="14.25" customHeight="1">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row>
    <row r="991" spans="1:25" ht="14.25" customHeight="1">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row>
    <row r="992" spans="1:25" ht="14.25" customHeight="1">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row>
    <row r="993" spans="1:25" ht="14.25" customHeight="1">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row>
    <row r="994" spans="1:25" ht="14.25" customHeight="1">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row>
    <row r="995" spans="1:25" ht="14.25" customHeight="1">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row>
    <row r="996" spans="1:25" ht="14.25" customHeight="1">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row>
    <row r="997" spans="1:25" ht="14.25" customHeight="1">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row>
    <row r="998" spans="1:25" ht="14.25" customHeight="1">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row>
    <row r="999" spans="1:25" ht="14.25" customHeight="1">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row>
    <row r="1000" spans="1:25" ht="14.25" customHeight="1">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row>
    <row r="1001" spans="1:25" ht="14.25" customHeight="1">
      <c r="A1001" s="146"/>
      <c r="B1001" s="146"/>
      <c r="C1001" s="146"/>
      <c r="D1001" s="146"/>
      <c r="E1001" s="146"/>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row>
    <row r="1002" spans="1:25" ht="14.25" customHeight="1">
      <c r="A1002" s="146"/>
      <c r="B1002" s="146"/>
      <c r="C1002" s="146"/>
      <c r="D1002" s="146"/>
      <c r="E1002" s="146"/>
      <c r="F1002" s="146"/>
      <c r="G1002" s="146"/>
      <c r="H1002" s="146"/>
      <c r="I1002" s="146"/>
      <c r="J1002" s="146"/>
      <c r="K1002" s="146"/>
      <c r="L1002" s="146"/>
      <c r="M1002" s="146"/>
      <c r="N1002" s="146"/>
      <c r="O1002" s="146"/>
      <c r="P1002" s="146"/>
      <c r="Q1002" s="146"/>
      <c r="R1002" s="146"/>
      <c r="S1002" s="146"/>
      <c r="T1002" s="146"/>
      <c r="U1002" s="146"/>
      <c r="V1002" s="146"/>
      <c r="W1002" s="146"/>
      <c r="X1002" s="146"/>
      <c r="Y1002" s="146"/>
    </row>
    <row r="1003" spans="1:25" ht="14.25" customHeight="1">
      <c r="A1003" s="146"/>
      <c r="B1003" s="146"/>
      <c r="C1003" s="146"/>
      <c r="D1003" s="146"/>
      <c r="E1003" s="146"/>
      <c r="F1003" s="146"/>
      <c r="G1003" s="146"/>
      <c r="H1003" s="146"/>
      <c r="I1003" s="146"/>
      <c r="J1003" s="146"/>
      <c r="K1003" s="146"/>
      <c r="L1003" s="146"/>
      <c r="M1003" s="146"/>
      <c r="N1003" s="146"/>
      <c r="O1003" s="146"/>
      <c r="P1003" s="146"/>
      <c r="Q1003" s="146"/>
      <c r="R1003" s="146"/>
      <c r="S1003" s="146"/>
      <c r="T1003" s="146"/>
      <c r="U1003" s="146"/>
      <c r="V1003" s="146"/>
      <c r="W1003" s="146"/>
      <c r="X1003" s="146"/>
      <c r="Y1003" s="146"/>
    </row>
    <row r="1004" spans="1:25" ht="14.25" customHeight="1">
      <c r="A1004" s="146"/>
      <c r="B1004" s="146"/>
      <c r="C1004" s="146"/>
      <c r="D1004" s="146"/>
      <c r="E1004" s="146"/>
      <c r="F1004" s="146"/>
      <c r="G1004" s="146"/>
      <c r="H1004" s="146"/>
      <c r="I1004" s="146"/>
      <c r="J1004" s="146"/>
      <c r="K1004" s="146"/>
      <c r="L1004" s="146"/>
      <c r="M1004" s="146"/>
      <c r="N1004" s="146"/>
      <c r="O1004" s="146"/>
      <c r="P1004" s="146"/>
      <c r="Q1004" s="146"/>
      <c r="R1004" s="146"/>
      <c r="S1004" s="146"/>
      <c r="T1004" s="146"/>
      <c r="U1004" s="146"/>
      <c r="V1004" s="146"/>
      <c r="W1004" s="146"/>
      <c r="X1004" s="146"/>
      <c r="Y1004" s="146"/>
    </row>
    <row r="1005" spans="1:25" ht="14.25" customHeight="1">
      <c r="A1005" s="146"/>
      <c r="B1005" s="146"/>
      <c r="C1005" s="146"/>
      <c r="D1005" s="146"/>
      <c r="E1005" s="146"/>
      <c r="F1005" s="146"/>
      <c r="G1005" s="146"/>
      <c r="H1005" s="146"/>
      <c r="I1005" s="146"/>
      <c r="J1005" s="146"/>
      <c r="K1005" s="146"/>
      <c r="L1005" s="146"/>
      <c r="M1005" s="146"/>
      <c r="N1005" s="146"/>
      <c r="O1005" s="146"/>
      <c r="P1005" s="146"/>
      <c r="Q1005" s="146"/>
      <c r="R1005" s="146"/>
      <c r="S1005" s="146"/>
      <c r="T1005" s="146"/>
      <c r="U1005" s="146"/>
      <c r="V1005" s="146"/>
      <c r="W1005" s="146"/>
      <c r="X1005" s="146"/>
      <c r="Y1005" s="146"/>
    </row>
    <row r="1006" spans="1:25" ht="14.25" customHeight="1">
      <c r="A1006" s="146"/>
      <c r="B1006" s="146"/>
      <c r="C1006" s="146"/>
      <c r="D1006" s="146"/>
      <c r="E1006" s="146"/>
      <c r="F1006" s="146"/>
      <c r="G1006" s="146"/>
      <c r="H1006" s="146"/>
      <c r="I1006" s="146"/>
      <c r="J1006" s="146"/>
      <c r="K1006" s="146"/>
      <c r="L1006" s="146"/>
      <c r="M1006" s="146"/>
      <c r="N1006" s="146"/>
      <c r="O1006" s="146"/>
      <c r="P1006" s="146"/>
      <c r="Q1006" s="146"/>
      <c r="R1006" s="146"/>
      <c r="S1006" s="146"/>
      <c r="T1006" s="146"/>
      <c r="U1006" s="146"/>
      <c r="V1006" s="146"/>
      <c r="W1006" s="146"/>
      <c r="X1006" s="146"/>
      <c r="Y1006" s="146"/>
    </row>
    <row r="1007" spans="1:25" ht="14.25" customHeight="1">
      <c r="A1007" s="146"/>
      <c r="B1007" s="146"/>
      <c r="C1007" s="146"/>
      <c r="D1007" s="146"/>
      <c r="E1007" s="146"/>
      <c r="F1007" s="146"/>
      <c r="G1007" s="146"/>
      <c r="H1007" s="146"/>
      <c r="I1007" s="146"/>
      <c r="J1007" s="146"/>
      <c r="K1007" s="146"/>
      <c r="L1007" s="146"/>
      <c r="M1007" s="146"/>
      <c r="N1007" s="146"/>
      <c r="O1007" s="146"/>
      <c r="P1007" s="146"/>
      <c r="Q1007" s="146"/>
      <c r="R1007" s="146"/>
      <c r="S1007" s="146"/>
      <c r="T1007" s="146"/>
      <c r="U1007" s="146"/>
      <c r="V1007" s="146"/>
      <c r="W1007" s="146"/>
      <c r="X1007" s="146"/>
      <c r="Y1007" s="146"/>
    </row>
    <row r="1008" spans="1:25" ht="14.25" customHeight="1">
      <c r="A1008" s="146"/>
      <c r="B1008" s="146"/>
      <c r="C1008" s="146"/>
      <c r="D1008" s="146"/>
      <c r="E1008" s="146"/>
      <c r="F1008" s="146"/>
      <c r="G1008" s="146"/>
      <c r="H1008" s="146"/>
      <c r="I1008" s="146"/>
      <c r="J1008" s="146"/>
      <c r="K1008" s="146"/>
      <c r="L1008" s="146"/>
      <c r="M1008" s="146"/>
      <c r="N1008" s="146"/>
      <c r="O1008" s="146"/>
      <c r="P1008" s="146"/>
      <c r="Q1008" s="146"/>
      <c r="R1008" s="146"/>
      <c r="S1008" s="146"/>
      <c r="T1008" s="146"/>
      <c r="U1008" s="146"/>
      <c r="V1008" s="146"/>
      <c r="W1008" s="146"/>
      <c r="X1008" s="146"/>
      <c r="Y1008" s="146"/>
    </row>
    <row r="1009" spans="1:25" ht="14.25" customHeight="1">
      <c r="A1009" s="146"/>
      <c r="B1009" s="146"/>
      <c r="C1009" s="146"/>
      <c r="D1009" s="146"/>
      <c r="E1009" s="146"/>
      <c r="F1009" s="146"/>
      <c r="G1009" s="146"/>
      <c r="H1009" s="146"/>
      <c r="I1009" s="146"/>
      <c r="J1009" s="146"/>
      <c r="K1009" s="146"/>
      <c r="L1009" s="146"/>
      <c r="M1009" s="146"/>
      <c r="N1009" s="146"/>
      <c r="O1009" s="146"/>
      <c r="P1009" s="146"/>
      <c r="Q1009" s="146"/>
      <c r="R1009" s="146"/>
      <c r="S1009" s="146"/>
      <c r="T1009" s="146"/>
      <c r="U1009" s="146"/>
      <c r="V1009" s="146"/>
      <c r="W1009" s="146"/>
      <c r="X1009" s="146"/>
      <c r="Y1009" s="146"/>
    </row>
    <row r="1010" spans="1:25" ht="14.25" customHeight="1">
      <c r="A1010" s="146"/>
      <c r="B1010" s="146"/>
      <c r="C1010" s="146"/>
      <c r="D1010" s="146"/>
      <c r="E1010" s="146"/>
      <c r="F1010" s="146"/>
      <c r="G1010" s="146"/>
      <c r="H1010" s="146"/>
      <c r="I1010" s="146"/>
      <c r="J1010" s="146"/>
      <c r="K1010" s="146"/>
      <c r="L1010" s="146"/>
      <c r="M1010" s="146"/>
      <c r="N1010" s="146"/>
      <c r="O1010" s="146"/>
      <c r="P1010" s="146"/>
      <c r="Q1010" s="146"/>
      <c r="R1010" s="146"/>
      <c r="S1010" s="146"/>
      <c r="T1010" s="146"/>
      <c r="U1010" s="146"/>
      <c r="V1010" s="146"/>
      <c r="W1010" s="146"/>
      <c r="X1010" s="146"/>
      <c r="Y1010" s="146"/>
    </row>
    <row r="1011" spans="1:25" ht="14.25" customHeight="1">
      <c r="A1011" s="146"/>
      <c r="B1011" s="146"/>
      <c r="C1011" s="146"/>
      <c r="D1011" s="146"/>
      <c r="E1011" s="146"/>
      <c r="F1011" s="146"/>
      <c r="G1011" s="146"/>
      <c r="H1011" s="146"/>
      <c r="I1011" s="146"/>
      <c r="J1011" s="146"/>
      <c r="K1011" s="146"/>
      <c r="L1011" s="146"/>
      <c r="M1011" s="146"/>
      <c r="N1011" s="146"/>
      <c r="O1011" s="146"/>
      <c r="P1011" s="146"/>
      <c r="Q1011" s="146"/>
      <c r="R1011" s="146"/>
      <c r="S1011" s="146"/>
      <c r="T1011" s="146"/>
      <c r="U1011" s="146"/>
      <c r="V1011" s="146"/>
      <c r="W1011" s="146"/>
      <c r="X1011" s="146"/>
      <c r="Y1011" s="146"/>
    </row>
    <row r="1012" spans="1:25" ht="14.25" customHeight="1">
      <c r="A1012" s="146"/>
      <c r="B1012" s="146"/>
      <c r="C1012" s="146"/>
      <c r="D1012" s="146"/>
      <c r="E1012" s="146"/>
      <c r="F1012" s="146"/>
      <c r="G1012" s="146"/>
      <c r="H1012" s="146"/>
      <c r="I1012" s="146"/>
      <c r="J1012" s="146"/>
      <c r="K1012" s="146"/>
      <c r="L1012" s="146"/>
      <c r="M1012" s="146"/>
      <c r="N1012" s="146"/>
      <c r="O1012" s="146"/>
      <c r="P1012" s="146"/>
      <c r="Q1012" s="146"/>
      <c r="R1012" s="146"/>
      <c r="S1012" s="146"/>
      <c r="T1012" s="146"/>
      <c r="U1012" s="146"/>
      <c r="V1012" s="146"/>
      <c r="W1012" s="146"/>
      <c r="X1012" s="146"/>
      <c r="Y1012" s="146"/>
    </row>
    <row r="1013" spans="1:25" ht="14.25" customHeight="1">
      <c r="A1013" s="146"/>
      <c r="B1013" s="146"/>
      <c r="C1013" s="146"/>
      <c r="D1013" s="146"/>
      <c r="E1013" s="146"/>
      <c r="F1013" s="146"/>
      <c r="G1013" s="146"/>
      <c r="H1013" s="146"/>
      <c r="I1013" s="146"/>
      <c r="J1013" s="146"/>
      <c r="K1013" s="146"/>
      <c r="L1013" s="146"/>
      <c r="M1013" s="146"/>
      <c r="N1013" s="146"/>
      <c r="O1013" s="146"/>
      <c r="P1013" s="146"/>
      <c r="Q1013" s="146"/>
      <c r="R1013" s="146"/>
      <c r="S1013" s="146"/>
      <c r="T1013" s="146"/>
      <c r="U1013" s="146"/>
      <c r="V1013" s="146"/>
      <c r="W1013" s="146"/>
      <c r="X1013" s="146"/>
      <c r="Y1013" s="146"/>
    </row>
    <row r="1014" spans="1:25" ht="14.25" customHeight="1">
      <c r="A1014" s="146"/>
      <c r="B1014" s="146"/>
      <c r="C1014" s="146"/>
      <c r="D1014" s="146"/>
      <c r="E1014" s="146"/>
      <c r="F1014" s="146"/>
      <c r="G1014" s="146"/>
      <c r="H1014" s="146"/>
      <c r="I1014" s="146"/>
      <c r="J1014" s="146"/>
      <c r="K1014" s="146"/>
      <c r="L1014" s="146"/>
      <c r="M1014" s="146"/>
      <c r="N1014" s="146"/>
      <c r="O1014" s="146"/>
      <c r="P1014" s="146"/>
      <c r="Q1014" s="146"/>
      <c r="R1014" s="146"/>
      <c r="S1014" s="146"/>
      <c r="T1014" s="146"/>
      <c r="U1014" s="146"/>
      <c r="V1014" s="146"/>
      <c r="W1014" s="146"/>
      <c r="X1014" s="146"/>
      <c r="Y1014" s="146"/>
    </row>
    <row r="1015" spans="1:25" ht="14.25" customHeight="1">
      <c r="A1015" s="146"/>
      <c r="B1015" s="146"/>
      <c r="C1015" s="146"/>
      <c r="D1015" s="146"/>
      <c r="E1015" s="146"/>
      <c r="F1015" s="146"/>
      <c r="G1015" s="146"/>
      <c r="H1015" s="146"/>
      <c r="I1015" s="146"/>
      <c r="J1015" s="146"/>
      <c r="K1015" s="146"/>
      <c r="L1015" s="146"/>
      <c r="M1015" s="146"/>
      <c r="N1015" s="146"/>
      <c r="O1015" s="146"/>
      <c r="P1015" s="146"/>
      <c r="Q1015" s="146"/>
      <c r="R1015" s="146"/>
      <c r="S1015" s="146"/>
      <c r="T1015" s="146"/>
      <c r="U1015" s="146"/>
      <c r="V1015" s="146"/>
      <c r="W1015" s="146"/>
      <c r="X1015" s="146"/>
      <c r="Y1015" s="146"/>
    </row>
    <row r="1016" spans="1:25" ht="14.25" customHeight="1">
      <c r="A1016" s="146"/>
      <c r="B1016" s="146"/>
      <c r="C1016" s="146"/>
      <c r="D1016" s="146"/>
      <c r="E1016" s="146"/>
      <c r="F1016" s="146"/>
      <c r="G1016" s="146"/>
      <c r="H1016" s="146"/>
      <c r="I1016" s="146"/>
      <c r="J1016" s="146"/>
      <c r="K1016" s="146"/>
      <c r="L1016" s="146"/>
      <c r="M1016" s="146"/>
      <c r="N1016" s="146"/>
      <c r="O1016" s="146"/>
      <c r="P1016" s="146"/>
      <c r="Q1016" s="146"/>
      <c r="R1016" s="146"/>
      <c r="S1016" s="146"/>
      <c r="T1016" s="146"/>
      <c r="U1016" s="146"/>
      <c r="V1016" s="146"/>
      <c r="W1016" s="146"/>
      <c r="X1016" s="146"/>
      <c r="Y1016" s="146"/>
    </row>
    <row r="1017" spans="1:25" ht="14.25" customHeight="1">
      <c r="A1017" s="146"/>
      <c r="B1017" s="146"/>
      <c r="C1017" s="146"/>
      <c r="D1017" s="146"/>
      <c r="E1017" s="146"/>
      <c r="F1017" s="146"/>
      <c r="G1017" s="146"/>
      <c r="H1017" s="146"/>
      <c r="I1017" s="146"/>
      <c r="J1017" s="146"/>
      <c r="K1017" s="146"/>
      <c r="L1017" s="146"/>
      <c r="M1017" s="146"/>
      <c r="N1017" s="146"/>
      <c r="O1017" s="146"/>
      <c r="P1017" s="146"/>
      <c r="Q1017" s="146"/>
      <c r="R1017" s="146"/>
      <c r="S1017" s="146"/>
      <c r="T1017" s="146"/>
      <c r="U1017" s="146"/>
      <c r="V1017" s="146"/>
      <c r="W1017" s="146"/>
      <c r="X1017" s="146"/>
      <c r="Y1017" s="146"/>
    </row>
    <row r="1018" spans="1:25" ht="14.25" customHeight="1">
      <c r="A1018" s="146"/>
      <c r="B1018" s="146"/>
      <c r="C1018" s="146"/>
      <c r="D1018" s="146"/>
      <c r="E1018" s="146"/>
      <c r="F1018" s="146"/>
      <c r="G1018" s="146"/>
      <c r="H1018" s="146"/>
      <c r="I1018" s="146"/>
      <c r="J1018" s="146"/>
      <c r="K1018" s="146"/>
      <c r="L1018" s="146"/>
      <c r="M1018" s="146"/>
      <c r="N1018" s="146"/>
      <c r="O1018" s="146"/>
      <c r="P1018" s="146"/>
      <c r="Q1018" s="146"/>
      <c r="R1018" s="146"/>
      <c r="S1018" s="146"/>
      <c r="T1018" s="146"/>
      <c r="U1018" s="146"/>
      <c r="V1018" s="146"/>
      <c r="W1018" s="146"/>
      <c r="X1018" s="146"/>
      <c r="Y1018" s="146"/>
    </row>
    <row r="1019" spans="1:25" ht="14.25" customHeight="1">
      <c r="A1019" s="146"/>
      <c r="B1019" s="146"/>
      <c r="C1019" s="146"/>
      <c r="D1019" s="146"/>
      <c r="E1019" s="146"/>
      <c r="F1019" s="146"/>
      <c r="G1019" s="146"/>
      <c r="H1019" s="146"/>
      <c r="I1019" s="146"/>
      <c r="J1019" s="146"/>
      <c r="K1019" s="146"/>
      <c r="L1019" s="146"/>
      <c r="M1019" s="146"/>
      <c r="N1019" s="146"/>
      <c r="O1019" s="146"/>
      <c r="P1019" s="146"/>
      <c r="Q1019" s="146"/>
      <c r="R1019" s="146"/>
      <c r="S1019" s="146"/>
      <c r="T1019" s="146"/>
      <c r="U1019" s="146"/>
      <c r="V1019" s="146"/>
      <c r="W1019" s="146"/>
      <c r="X1019" s="146"/>
      <c r="Y1019" s="146"/>
    </row>
    <row r="1020" spans="1:25" ht="14.25" customHeight="1">
      <c r="A1020" s="146"/>
      <c r="B1020" s="146"/>
      <c r="C1020" s="146"/>
      <c r="D1020" s="146"/>
      <c r="E1020" s="146"/>
      <c r="F1020" s="146"/>
      <c r="G1020" s="146"/>
      <c r="H1020" s="146"/>
      <c r="I1020" s="146"/>
      <c r="J1020" s="146"/>
      <c r="K1020" s="146"/>
      <c r="L1020" s="146"/>
      <c r="M1020" s="146"/>
      <c r="N1020" s="146"/>
      <c r="O1020" s="146"/>
      <c r="P1020" s="146"/>
      <c r="Q1020" s="146"/>
      <c r="R1020" s="146"/>
      <c r="S1020" s="146"/>
      <c r="T1020" s="146"/>
      <c r="U1020" s="146"/>
      <c r="V1020" s="146"/>
      <c r="W1020" s="146"/>
      <c r="X1020" s="146"/>
      <c r="Y1020" s="146"/>
    </row>
    <row r="1021" spans="1:25" ht="14.25" customHeight="1">
      <c r="A1021" s="146"/>
      <c r="B1021" s="146"/>
      <c r="C1021" s="146"/>
      <c r="D1021" s="146"/>
      <c r="E1021" s="146"/>
      <c r="F1021" s="146"/>
      <c r="G1021" s="146"/>
      <c r="H1021" s="146"/>
      <c r="I1021" s="146"/>
      <c r="J1021" s="146"/>
      <c r="K1021" s="146"/>
      <c r="L1021" s="146"/>
      <c r="M1021" s="146"/>
      <c r="N1021" s="146"/>
      <c r="O1021" s="146"/>
      <c r="P1021" s="146"/>
      <c r="Q1021" s="146"/>
      <c r="R1021" s="146"/>
      <c r="S1021" s="146"/>
      <c r="T1021" s="146"/>
      <c r="U1021" s="146"/>
      <c r="V1021" s="146"/>
      <c r="W1021" s="146"/>
      <c r="X1021" s="146"/>
      <c r="Y1021" s="146"/>
    </row>
    <row r="1022" spans="1:25" ht="14.25" customHeight="1">
      <c r="A1022" s="146"/>
      <c r="B1022" s="146"/>
      <c r="C1022" s="146"/>
      <c r="D1022" s="146"/>
      <c r="E1022" s="146"/>
      <c r="F1022" s="146"/>
      <c r="G1022" s="146"/>
      <c r="H1022" s="146"/>
      <c r="I1022" s="146"/>
      <c r="J1022" s="146"/>
      <c r="K1022" s="146"/>
      <c r="L1022" s="146"/>
      <c r="M1022" s="146"/>
      <c r="N1022" s="146"/>
      <c r="O1022" s="146"/>
      <c r="P1022" s="146"/>
      <c r="Q1022" s="146"/>
      <c r="R1022" s="146"/>
      <c r="S1022" s="146"/>
      <c r="T1022" s="146"/>
      <c r="U1022" s="146"/>
      <c r="V1022" s="146"/>
      <c r="W1022" s="146"/>
      <c r="X1022" s="146"/>
      <c r="Y1022" s="146"/>
    </row>
    <row r="1023" spans="1:25" ht="15" customHeight="1">
      <c r="A1023" s="146"/>
      <c r="B1023" s="146"/>
      <c r="C1023" s="146"/>
      <c r="D1023" s="146"/>
      <c r="E1023" s="146"/>
      <c r="F1023" s="146"/>
      <c r="G1023" s="146"/>
      <c r="H1023" s="146"/>
      <c r="I1023" s="146"/>
      <c r="J1023" s="146"/>
      <c r="K1023" s="146"/>
      <c r="L1023" s="146"/>
      <c r="M1023" s="146"/>
      <c r="N1023" s="146"/>
      <c r="O1023" s="146"/>
      <c r="P1023" s="146"/>
      <c r="Q1023" s="146"/>
      <c r="R1023" s="146"/>
      <c r="S1023" s="146"/>
      <c r="T1023" s="146"/>
      <c r="U1023" s="146"/>
      <c r="V1023" s="146"/>
      <c r="W1023" s="146"/>
      <c r="X1023" s="146"/>
      <c r="Y1023" s="146"/>
    </row>
    <row r="1024" spans="1:25" ht="15" customHeight="1">
      <c r="A1024" s="146"/>
      <c r="B1024" s="146"/>
      <c r="C1024" s="146"/>
      <c r="D1024" s="146"/>
      <c r="E1024" s="146"/>
      <c r="F1024" s="146"/>
      <c r="G1024" s="146"/>
      <c r="H1024" s="146"/>
      <c r="I1024" s="146"/>
      <c r="J1024" s="146"/>
      <c r="K1024" s="146"/>
      <c r="L1024" s="146"/>
      <c r="M1024" s="146"/>
      <c r="N1024" s="146"/>
      <c r="O1024" s="146"/>
      <c r="P1024" s="146"/>
      <c r="Q1024" s="146"/>
      <c r="R1024" s="146"/>
      <c r="S1024" s="146"/>
      <c r="T1024" s="146"/>
      <c r="U1024" s="146"/>
      <c r="V1024" s="146"/>
      <c r="W1024" s="146"/>
      <c r="X1024" s="146"/>
      <c r="Y1024" s="146"/>
    </row>
    <row r="1025" spans="1:25" ht="15" customHeight="1">
      <c r="A1025" s="146"/>
      <c r="B1025" s="146"/>
      <c r="C1025" s="146"/>
      <c r="D1025" s="146"/>
      <c r="E1025" s="146"/>
      <c r="F1025" s="146"/>
      <c r="G1025" s="146"/>
      <c r="H1025" s="146"/>
      <c r="I1025" s="146"/>
      <c r="J1025" s="146"/>
      <c r="K1025" s="146"/>
      <c r="L1025" s="146"/>
      <c r="M1025" s="146"/>
      <c r="N1025" s="146"/>
      <c r="O1025" s="146"/>
      <c r="P1025" s="146"/>
      <c r="Q1025" s="146"/>
      <c r="R1025" s="146"/>
      <c r="S1025" s="146"/>
      <c r="T1025" s="146"/>
      <c r="U1025" s="146"/>
      <c r="V1025" s="146"/>
      <c r="W1025" s="146"/>
      <c r="X1025" s="146"/>
      <c r="Y1025" s="146"/>
    </row>
    <row r="1026" spans="1:25" ht="15" customHeight="1">
      <c r="A1026" s="146"/>
      <c r="B1026" s="146"/>
      <c r="C1026" s="146"/>
      <c r="D1026" s="146"/>
      <c r="E1026" s="146"/>
      <c r="F1026" s="146"/>
      <c r="G1026" s="146"/>
      <c r="H1026" s="146"/>
      <c r="I1026" s="146"/>
      <c r="J1026" s="146"/>
      <c r="K1026" s="146"/>
      <c r="L1026" s="146"/>
      <c r="M1026" s="146"/>
      <c r="N1026" s="146"/>
      <c r="O1026" s="146"/>
      <c r="P1026" s="146"/>
      <c r="Q1026" s="146"/>
      <c r="R1026" s="146"/>
      <c r="S1026" s="146"/>
      <c r="T1026" s="146"/>
      <c r="U1026" s="146"/>
      <c r="V1026" s="146"/>
      <c r="W1026" s="146"/>
      <c r="X1026" s="146"/>
      <c r="Y1026" s="146"/>
    </row>
    <row r="1027" spans="1:25" ht="15" customHeight="1">
      <c r="A1027" s="146"/>
      <c r="B1027" s="146"/>
      <c r="C1027" s="146"/>
      <c r="D1027" s="146"/>
      <c r="E1027" s="146"/>
      <c r="F1027" s="146"/>
      <c r="G1027" s="146"/>
      <c r="H1027" s="146"/>
      <c r="I1027" s="146"/>
      <c r="J1027" s="146"/>
      <c r="K1027" s="146"/>
      <c r="L1027" s="146"/>
      <c r="M1027" s="146"/>
      <c r="N1027" s="146"/>
      <c r="O1027" s="146"/>
      <c r="P1027" s="146"/>
      <c r="Q1027" s="146"/>
      <c r="R1027" s="146"/>
      <c r="S1027" s="146"/>
      <c r="T1027" s="146"/>
      <c r="U1027" s="146"/>
      <c r="V1027" s="146"/>
      <c r="W1027" s="146"/>
      <c r="X1027" s="146"/>
      <c r="Y1027" s="146"/>
    </row>
    <row r="1028" spans="1:25" ht="15" customHeight="1">
      <c r="A1028" s="146"/>
      <c r="B1028" s="146"/>
      <c r="C1028" s="146"/>
      <c r="D1028" s="146"/>
      <c r="E1028" s="146"/>
      <c r="F1028" s="146"/>
      <c r="G1028" s="146"/>
      <c r="H1028" s="146"/>
      <c r="I1028" s="146"/>
      <c r="J1028" s="146"/>
      <c r="K1028" s="146"/>
      <c r="L1028" s="146"/>
      <c r="M1028" s="146"/>
      <c r="N1028" s="146"/>
      <c r="O1028" s="146"/>
      <c r="P1028" s="146"/>
      <c r="Q1028" s="146"/>
      <c r="R1028" s="146"/>
      <c r="S1028" s="146"/>
      <c r="T1028" s="146"/>
      <c r="U1028" s="146"/>
      <c r="V1028" s="146"/>
      <c r="W1028" s="146"/>
      <c r="X1028" s="146"/>
      <c r="Y1028" s="146"/>
    </row>
    <row r="1029" spans="1:25" ht="15" customHeight="1">
      <c r="A1029" s="146"/>
      <c r="B1029" s="146"/>
      <c r="C1029" s="146"/>
      <c r="D1029" s="146"/>
      <c r="E1029" s="146"/>
      <c r="F1029" s="146"/>
      <c r="G1029" s="146"/>
      <c r="H1029" s="146"/>
      <c r="I1029" s="146"/>
      <c r="J1029" s="146"/>
      <c r="K1029" s="146"/>
      <c r="L1029" s="146"/>
      <c r="M1029" s="146"/>
      <c r="N1029" s="146"/>
      <c r="O1029" s="146"/>
      <c r="P1029" s="146"/>
      <c r="Q1029" s="146"/>
      <c r="R1029" s="146"/>
      <c r="S1029" s="146"/>
      <c r="T1029" s="146"/>
      <c r="U1029" s="146"/>
      <c r="V1029" s="146"/>
      <c r="W1029" s="146"/>
      <c r="X1029" s="146"/>
      <c r="Y1029" s="146"/>
    </row>
    <row r="1030" spans="1:25" ht="15" customHeight="1">
      <c r="A1030" s="146"/>
      <c r="B1030" s="146"/>
      <c r="C1030" s="146"/>
      <c r="D1030" s="146"/>
      <c r="E1030" s="146"/>
      <c r="F1030" s="146"/>
      <c r="G1030" s="146"/>
      <c r="H1030" s="146"/>
      <c r="I1030" s="146"/>
      <c r="J1030" s="146"/>
      <c r="K1030" s="146"/>
      <c r="L1030" s="146"/>
      <c r="M1030" s="146"/>
      <c r="N1030" s="146"/>
      <c r="O1030" s="146"/>
      <c r="P1030" s="146"/>
      <c r="Q1030" s="146"/>
      <c r="R1030" s="146"/>
      <c r="S1030" s="146"/>
      <c r="T1030" s="146"/>
      <c r="U1030" s="146"/>
      <c r="V1030" s="146"/>
      <c r="W1030" s="146"/>
      <c r="X1030" s="146"/>
      <c r="Y1030" s="146"/>
    </row>
    <row r="1031" spans="1:25" ht="15" customHeight="1">
      <c r="A1031" s="146"/>
      <c r="B1031" s="146"/>
      <c r="C1031" s="146"/>
      <c r="D1031" s="146"/>
      <c r="E1031" s="146"/>
      <c r="F1031" s="146"/>
      <c r="G1031" s="146"/>
      <c r="H1031" s="146"/>
      <c r="I1031" s="146"/>
      <c r="J1031" s="146"/>
      <c r="K1031" s="146"/>
      <c r="L1031" s="146"/>
      <c r="M1031" s="146"/>
      <c r="N1031" s="146"/>
      <c r="O1031" s="146"/>
      <c r="P1031" s="146"/>
      <c r="Q1031" s="146"/>
      <c r="R1031" s="146"/>
      <c r="S1031" s="146"/>
      <c r="T1031" s="146"/>
      <c r="U1031" s="146"/>
      <c r="V1031" s="146"/>
      <c r="W1031" s="146"/>
      <c r="X1031" s="146"/>
      <c r="Y1031" s="146"/>
    </row>
    <row r="1032" spans="1:25" ht="15" customHeight="1">
      <c r="A1032" s="146"/>
      <c r="B1032" s="146"/>
      <c r="C1032" s="146"/>
      <c r="D1032" s="146"/>
      <c r="E1032" s="146"/>
      <c r="F1032" s="146"/>
      <c r="G1032" s="146"/>
      <c r="H1032" s="146"/>
      <c r="I1032" s="146"/>
      <c r="J1032" s="146"/>
      <c r="K1032" s="146"/>
      <c r="L1032" s="146"/>
      <c r="M1032" s="146"/>
      <c r="N1032" s="146"/>
      <c r="O1032" s="146"/>
      <c r="P1032" s="146"/>
      <c r="Q1032" s="146"/>
      <c r="R1032" s="146"/>
      <c r="S1032" s="146"/>
      <c r="T1032" s="146"/>
      <c r="U1032" s="146"/>
      <c r="V1032" s="146"/>
      <c r="W1032" s="146"/>
      <c r="X1032" s="146"/>
      <c r="Y1032" s="146"/>
    </row>
    <row r="1033" spans="1:25" ht="15" customHeight="1">
      <c r="A1033" s="146"/>
      <c r="B1033" s="146"/>
      <c r="C1033" s="146"/>
      <c r="D1033" s="146"/>
      <c r="E1033" s="146"/>
      <c r="F1033" s="146"/>
      <c r="G1033" s="146"/>
      <c r="H1033" s="146"/>
      <c r="I1033" s="146"/>
      <c r="J1033" s="146"/>
      <c r="K1033" s="146"/>
      <c r="L1033" s="146"/>
      <c r="M1033" s="146"/>
      <c r="N1033" s="146"/>
      <c r="O1033" s="146"/>
      <c r="P1033" s="146"/>
      <c r="Q1033" s="146"/>
      <c r="R1033" s="146"/>
      <c r="S1033" s="146"/>
      <c r="T1033" s="146"/>
      <c r="U1033" s="146"/>
      <c r="V1033" s="146"/>
      <c r="W1033" s="146"/>
      <c r="X1033" s="146"/>
      <c r="Y1033" s="146"/>
    </row>
    <row r="1034" spans="1:25" ht="15" customHeight="1">
      <c r="A1034" s="146"/>
      <c r="B1034" s="146"/>
      <c r="C1034" s="146"/>
      <c r="D1034" s="146"/>
      <c r="E1034" s="146"/>
      <c r="F1034" s="146"/>
      <c r="G1034" s="146"/>
      <c r="H1034" s="146"/>
      <c r="I1034" s="146"/>
      <c r="J1034" s="146"/>
      <c r="K1034" s="146"/>
      <c r="L1034" s="146"/>
      <c r="M1034" s="146"/>
      <c r="N1034" s="146"/>
      <c r="O1034" s="146"/>
      <c r="P1034" s="146"/>
      <c r="Q1034" s="146"/>
      <c r="R1034" s="146"/>
      <c r="S1034" s="146"/>
      <c r="T1034" s="146"/>
      <c r="U1034" s="146"/>
      <c r="V1034" s="146"/>
      <c r="W1034" s="146"/>
      <c r="X1034" s="146"/>
      <c r="Y1034" s="146"/>
    </row>
    <row r="1035" spans="1:25" ht="15" customHeight="1">
      <c r="A1035" s="146"/>
      <c r="B1035" s="146"/>
      <c r="C1035" s="146"/>
      <c r="D1035" s="146"/>
      <c r="E1035" s="146"/>
      <c r="F1035" s="146"/>
      <c r="G1035" s="146"/>
      <c r="H1035" s="146"/>
      <c r="I1035" s="146"/>
      <c r="J1035" s="146"/>
      <c r="K1035" s="146"/>
      <c r="L1035" s="146"/>
      <c r="M1035" s="146"/>
      <c r="N1035" s="146"/>
      <c r="O1035" s="146"/>
      <c r="P1035" s="146"/>
      <c r="Q1035" s="146"/>
      <c r="R1035" s="146"/>
      <c r="S1035" s="146"/>
      <c r="T1035" s="146"/>
      <c r="U1035" s="146"/>
      <c r="V1035" s="146"/>
      <c r="W1035" s="146"/>
      <c r="X1035" s="146"/>
      <c r="Y1035" s="146"/>
    </row>
    <row r="1036" spans="1:25" ht="15" customHeight="1">
      <c r="A1036" s="146"/>
      <c r="B1036" s="146"/>
      <c r="C1036" s="146"/>
      <c r="D1036" s="146"/>
      <c r="E1036" s="146"/>
      <c r="F1036" s="146"/>
      <c r="G1036" s="146"/>
      <c r="H1036" s="146"/>
      <c r="I1036" s="146"/>
      <c r="J1036" s="146"/>
      <c r="K1036" s="146"/>
      <c r="L1036" s="146"/>
      <c r="M1036" s="146"/>
      <c r="N1036" s="146"/>
      <c r="O1036" s="146"/>
      <c r="P1036" s="146"/>
      <c r="Q1036" s="146"/>
      <c r="R1036" s="146"/>
      <c r="S1036" s="146"/>
      <c r="T1036" s="146"/>
      <c r="U1036" s="146"/>
      <c r="V1036" s="146"/>
      <c r="W1036" s="146"/>
      <c r="X1036" s="146"/>
      <c r="Y1036" s="146"/>
    </row>
    <row r="1037" spans="1:25" ht="15" customHeight="1">
      <c r="A1037" s="146"/>
      <c r="B1037" s="146"/>
      <c r="C1037" s="146"/>
      <c r="D1037" s="146"/>
      <c r="E1037" s="146"/>
      <c r="F1037" s="146"/>
      <c r="G1037" s="146"/>
      <c r="H1037" s="146"/>
      <c r="I1037" s="146"/>
      <c r="J1037" s="146"/>
      <c r="K1037" s="146"/>
      <c r="L1037" s="146"/>
      <c r="M1037" s="146"/>
      <c r="N1037" s="146"/>
      <c r="O1037" s="146"/>
      <c r="P1037" s="146"/>
      <c r="Q1037" s="146"/>
      <c r="R1037" s="146"/>
      <c r="S1037" s="146"/>
      <c r="T1037" s="146"/>
      <c r="U1037" s="146"/>
      <c r="V1037" s="146"/>
      <c r="W1037" s="146"/>
      <c r="X1037" s="146"/>
      <c r="Y1037" s="146"/>
    </row>
    <row r="1038" spans="1:25" ht="15" customHeight="1">
      <c r="A1038" s="146"/>
      <c r="B1038" s="146"/>
      <c r="C1038" s="146"/>
      <c r="D1038" s="146"/>
      <c r="E1038" s="146"/>
      <c r="F1038" s="146"/>
      <c r="G1038" s="146"/>
      <c r="H1038" s="146"/>
      <c r="I1038" s="146"/>
      <c r="J1038" s="146"/>
      <c r="K1038" s="146"/>
      <c r="L1038" s="146"/>
      <c r="M1038" s="146"/>
      <c r="N1038" s="146"/>
      <c r="O1038" s="146"/>
      <c r="P1038" s="146"/>
      <c r="Q1038" s="146"/>
      <c r="R1038" s="146"/>
      <c r="S1038" s="146"/>
      <c r="T1038" s="146"/>
      <c r="U1038" s="146"/>
      <c r="V1038" s="146"/>
      <c r="W1038" s="146"/>
      <c r="X1038" s="146"/>
      <c r="Y1038" s="146"/>
    </row>
    <row r="1039" spans="1:25" ht="15" customHeight="1">
      <c r="A1039" s="146"/>
      <c r="B1039" s="146"/>
      <c r="C1039" s="146"/>
      <c r="D1039" s="146"/>
      <c r="E1039" s="146"/>
      <c r="F1039" s="146"/>
      <c r="G1039" s="146"/>
      <c r="H1039" s="146"/>
      <c r="I1039" s="146"/>
      <c r="J1039" s="146"/>
      <c r="K1039" s="146"/>
      <c r="L1039" s="146"/>
      <c r="M1039" s="146"/>
      <c r="N1039" s="146"/>
      <c r="O1039" s="146"/>
      <c r="P1039" s="146"/>
      <c r="Q1039" s="146"/>
      <c r="R1039" s="146"/>
      <c r="S1039" s="146"/>
      <c r="T1039" s="146"/>
      <c r="U1039" s="146"/>
      <c r="V1039" s="146"/>
      <c r="W1039" s="146"/>
      <c r="X1039" s="146"/>
      <c r="Y1039" s="146"/>
    </row>
    <row r="1040" spans="1:25" ht="15" customHeight="1">
      <c r="A1040" s="146"/>
      <c r="B1040" s="146"/>
      <c r="C1040" s="146"/>
      <c r="D1040" s="146"/>
      <c r="E1040" s="146"/>
      <c r="F1040" s="146"/>
      <c r="G1040" s="146"/>
      <c r="H1040" s="146"/>
      <c r="I1040" s="146"/>
      <c r="J1040" s="146"/>
      <c r="K1040" s="146"/>
      <c r="L1040" s="146"/>
      <c r="M1040" s="146"/>
      <c r="N1040" s="146"/>
      <c r="O1040" s="146"/>
      <c r="P1040" s="146"/>
      <c r="Q1040" s="146"/>
      <c r="R1040" s="146"/>
      <c r="S1040" s="146"/>
      <c r="T1040" s="146"/>
      <c r="U1040" s="146"/>
      <c r="V1040" s="146"/>
      <c r="W1040" s="146"/>
      <c r="X1040" s="146"/>
      <c r="Y1040" s="146"/>
    </row>
    <row r="1041" spans="1:25" ht="15" customHeight="1">
      <c r="A1041" s="146"/>
      <c r="B1041" s="146"/>
      <c r="C1041" s="146"/>
      <c r="D1041" s="146"/>
      <c r="E1041" s="146"/>
      <c r="F1041" s="146"/>
      <c r="G1041" s="146"/>
      <c r="H1041" s="146"/>
      <c r="I1041" s="146"/>
      <c r="J1041" s="146"/>
      <c r="K1041" s="146"/>
      <c r="L1041" s="146"/>
      <c r="M1041" s="146"/>
      <c r="N1041" s="146"/>
      <c r="O1041" s="146"/>
      <c r="P1041" s="146"/>
      <c r="Q1041" s="146"/>
      <c r="R1041" s="146"/>
      <c r="S1041" s="146"/>
      <c r="T1041" s="146"/>
      <c r="U1041" s="146"/>
      <c r="V1041" s="146"/>
      <c r="W1041" s="146"/>
      <c r="X1041" s="146"/>
      <c r="Y1041" s="146"/>
    </row>
    <row r="1042" spans="1:25" ht="15" customHeight="1">
      <c r="A1042" s="146"/>
      <c r="B1042" s="146"/>
      <c r="C1042" s="146"/>
      <c r="D1042" s="146"/>
      <c r="E1042" s="146"/>
      <c r="F1042" s="146"/>
      <c r="G1042" s="146"/>
      <c r="H1042" s="146"/>
      <c r="I1042" s="146"/>
      <c r="J1042" s="146"/>
      <c r="K1042" s="146"/>
      <c r="L1042" s="146"/>
      <c r="M1042" s="146"/>
      <c r="N1042" s="146"/>
      <c r="O1042" s="146"/>
      <c r="P1042" s="146"/>
      <c r="Q1042" s="146"/>
      <c r="R1042" s="146"/>
      <c r="S1042" s="146"/>
      <c r="T1042" s="146"/>
      <c r="U1042" s="146"/>
      <c r="V1042" s="146"/>
      <c r="W1042" s="146"/>
      <c r="X1042" s="146"/>
      <c r="Y1042" s="146"/>
    </row>
    <row r="1043" spans="1:25" ht="15" customHeight="1">
      <c r="A1043" s="146"/>
      <c r="B1043" s="146"/>
      <c r="C1043" s="146"/>
      <c r="D1043" s="146"/>
      <c r="E1043" s="146"/>
      <c r="F1043" s="146"/>
      <c r="G1043" s="146"/>
      <c r="H1043" s="146"/>
      <c r="I1043" s="146"/>
      <c r="J1043" s="146"/>
      <c r="K1043" s="146"/>
      <c r="L1043" s="146"/>
      <c r="M1043" s="146"/>
      <c r="N1043" s="146"/>
      <c r="O1043" s="146"/>
      <c r="P1043" s="146"/>
      <c r="Q1043" s="146"/>
      <c r="R1043" s="146"/>
      <c r="S1043" s="146"/>
      <c r="T1043" s="146"/>
      <c r="U1043" s="146"/>
      <c r="V1043" s="146"/>
      <c r="W1043" s="146"/>
      <c r="X1043" s="146"/>
      <c r="Y1043" s="146"/>
    </row>
    <row r="1044" spans="1:25" ht="15" customHeight="1">
      <c r="A1044" s="146"/>
      <c r="B1044" s="146"/>
      <c r="C1044" s="146"/>
      <c r="D1044" s="146"/>
      <c r="E1044" s="146"/>
      <c r="F1044" s="146"/>
      <c r="G1044" s="146"/>
      <c r="H1044" s="146"/>
      <c r="I1044" s="146"/>
      <c r="J1044" s="146"/>
      <c r="K1044" s="146"/>
      <c r="L1044" s="146"/>
      <c r="M1044" s="146"/>
      <c r="N1044" s="146"/>
      <c r="O1044" s="146"/>
      <c r="P1044" s="146"/>
      <c r="Q1044" s="146"/>
      <c r="R1044" s="146"/>
      <c r="S1044" s="146"/>
      <c r="T1044" s="146"/>
      <c r="U1044" s="146"/>
      <c r="V1044" s="146"/>
      <c r="W1044" s="146"/>
      <c r="X1044" s="146"/>
      <c r="Y1044" s="146"/>
    </row>
    <row r="1045" spans="1:25" ht="15" customHeight="1">
      <c r="A1045" s="146"/>
      <c r="B1045" s="146"/>
      <c r="C1045" s="146"/>
      <c r="D1045" s="146"/>
      <c r="E1045" s="146"/>
      <c r="F1045" s="146"/>
      <c r="G1045" s="146"/>
      <c r="H1045" s="146"/>
      <c r="I1045" s="146"/>
      <c r="J1045" s="146"/>
      <c r="K1045" s="146"/>
      <c r="L1045" s="146"/>
      <c r="M1045" s="146"/>
      <c r="N1045" s="146"/>
      <c r="O1045" s="146"/>
      <c r="P1045" s="146"/>
      <c r="Q1045" s="146"/>
      <c r="R1045" s="146"/>
      <c r="S1045" s="146"/>
      <c r="T1045" s="146"/>
      <c r="U1045" s="146"/>
      <c r="V1045" s="146"/>
      <c r="W1045" s="146"/>
      <c r="X1045" s="146"/>
      <c r="Y1045" s="146"/>
    </row>
    <row r="1046" spans="1:25" ht="15" customHeight="1">
      <c r="A1046" s="146"/>
      <c r="B1046" s="146"/>
      <c r="C1046" s="146"/>
      <c r="D1046" s="146"/>
      <c r="E1046" s="146"/>
      <c r="F1046" s="146"/>
      <c r="G1046" s="146"/>
      <c r="H1046" s="146"/>
      <c r="I1046" s="146"/>
      <c r="J1046" s="146"/>
      <c r="K1046" s="146"/>
      <c r="L1046" s="146"/>
      <c r="M1046" s="146"/>
      <c r="N1046" s="146"/>
      <c r="O1046" s="146"/>
      <c r="P1046" s="146"/>
      <c r="Q1046" s="146"/>
      <c r="R1046" s="146"/>
      <c r="S1046" s="146"/>
      <c r="T1046" s="146"/>
      <c r="U1046" s="146"/>
      <c r="V1046" s="146"/>
      <c r="W1046" s="146"/>
      <c r="X1046" s="146"/>
      <c r="Y1046" s="146"/>
    </row>
    <row r="1047" spans="1:25" ht="15" customHeight="1">
      <c r="A1047" s="146"/>
      <c r="B1047" s="146"/>
      <c r="C1047" s="146"/>
      <c r="D1047" s="146"/>
      <c r="E1047" s="146"/>
      <c r="F1047" s="146"/>
      <c r="G1047" s="146"/>
      <c r="H1047" s="146"/>
      <c r="I1047" s="146"/>
      <c r="J1047" s="146"/>
      <c r="K1047" s="146"/>
      <c r="L1047" s="146"/>
      <c r="M1047" s="146"/>
      <c r="N1047" s="146"/>
      <c r="O1047" s="146"/>
      <c r="P1047" s="146"/>
      <c r="Q1047" s="146"/>
      <c r="R1047" s="146"/>
      <c r="S1047" s="146"/>
      <c r="T1047" s="146"/>
      <c r="U1047" s="146"/>
      <c r="V1047" s="146"/>
      <c r="W1047" s="146"/>
      <c r="X1047" s="146"/>
      <c r="Y1047" s="146"/>
    </row>
    <row r="1048" spans="1:25" ht="15" customHeight="1">
      <c r="A1048" s="146"/>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row>
    <row r="1049" spans="1:25" ht="15" customHeight="1">
      <c r="A1049" s="146"/>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row>
    <row r="1050" spans="1:25" ht="15" customHeight="1">
      <c r="A1050" s="146"/>
      <c r="B1050" s="146"/>
      <c r="C1050" s="146"/>
      <c r="D1050" s="146"/>
      <c r="E1050" s="146"/>
      <c r="F1050" s="146"/>
      <c r="G1050" s="146"/>
      <c r="H1050" s="146"/>
      <c r="I1050" s="146"/>
      <c r="J1050" s="146"/>
      <c r="K1050" s="146"/>
      <c r="L1050" s="146"/>
      <c r="M1050" s="146"/>
      <c r="N1050" s="146"/>
      <c r="O1050" s="146"/>
      <c r="P1050" s="146"/>
      <c r="Q1050" s="146"/>
      <c r="R1050" s="146"/>
      <c r="S1050" s="146"/>
      <c r="T1050" s="146"/>
      <c r="U1050" s="146"/>
      <c r="V1050" s="146"/>
      <c r="W1050" s="146"/>
      <c r="X1050" s="146"/>
      <c r="Y1050" s="146"/>
    </row>
    <row r="1051" spans="1:25" ht="15" customHeight="1">
      <c r="A1051" s="146"/>
      <c r="B1051" s="146"/>
      <c r="C1051" s="146"/>
      <c r="D1051" s="146"/>
      <c r="E1051" s="146"/>
      <c r="F1051" s="146"/>
      <c r="G1051" s="146"/>
      <c r="H1051" s="146"/>
      <c r="I1051" s="146"/>
      <c r="J1051" s="146"/>
      <c r="K1051" s="146"/>
      <c r="L1051" s="146"/>
      <c r="M1051" s="146"/>
      <c r="N1051" s="146"/>
      <c r="O1051" s="146"/>
      <c r="P1051" s="146"/>
      <c r="Q1051" s="146"/>
      <c r="R1051" s="146"/>
      <c r="S1051" s="146"/>
      <c r="T1051" s="146"/>
      <c r="U1051" s="146"/>
      <c r="V1051" s="146"/>
      <c r="W1051" s="146"/>
      <c r="X1051" s="146"/>
      <c r="Y1051" s="146"/>
    </row>
    <row r="1052" spans="1:25" ht="15" customHeight="1">
      <c r="A1052" s="146"/>
      <c r="B1052" s="146"/>
      <c r="C1052" s="146"/>
      <c r="D1052" s="146"/>
      <c r="E1052" s="146"/>
      <c r="F1052" s="146"/>
      <c r="G1052" s="146"/>
      <c r="H1052" s="146"/>
      <c r="I1052" s="146"/>
      <c r="J1052" s="146"/>
      <c r="K1052" s="146"/>
      <c r="L1052" s="146"/>
      <c r="M1052" s="146"/>
      <c r="N1052" s="146"/>
      <c r="O1052" s="146"/>
      <c r="P1052" s="146"/>
      <c r="Q1052" s="146"/>
      <c r="R1052" s="146"/>
      <c r="S1052" s="146"/>
      <c r="T1052" s="146"/>
      <c r="U1052" s="146"/>
      <c r="V1052" s="146"/>
      <c r="W1052" s="146"/>
      <c r="X1052" s="146"/>
      <c r="Y1052" s="146"/>
    </row>
    <row r="1053" spans="1:25" ht="15" customHeight="1">
      <c r="A1053" s="146"/>
      <c r="B1053" s="146"/>
      <c r="C1053" s="146"/>
      <c r="D1053" s="146"/>
      <c r="E1053" s="146"/>
      <c r="F1053" s="146"/>
      <c r="G1053" s="146"/>
      <c r="H1053" s="146"/>
      <c r="I1053" s="146"/>
      <c r="J1053" s="146"/>
      <c r="K1053" s="146"/>
      <c r="L1053" s="146"/>
      <c r="M1053" s="146"/>
      <c r="N1053" s="146"/>
      <c r="O1053" s="146"/>
      <c r="P1053" s="146"/>
      <c r="Q1053" s="146"/>
      <c r="R1053" s="146"/>
      <c r="S1053" s="146"/>
      <c r="T1053" s="146"/>
      <c r="U1053" s="146"/>
      <c r="V1053" s="146"/>
      <c r="W1053" s="146"/>
      <c r="X1053" s="146"/>
      <c r="Y1053" s="146"/>
    </row>
    <row r="1054" spans="1:25" ht="15" customHeight="1">
      <c r="A1054" s="146"/>
      <c r="B1054" s="146"/>
      <c r="C1054" s="146"/>
      <c r="D1054" s="146"/>
      <c r="E1054" s="146"/>
      <c r="F1054" s="146"/>
      <c r="G1054" s="146"/>
      <c r="H1054" s="146"/>
      <c r="I1054" s="146"/>
      <c r="J1054" s="146"/>
      <c r="K1054" s="146"/>
      <c r="L1054" s="146"/>
      <c r="M1054" s="146"/>
      <c r="N1054" s="146"/>
      <c r="O1054" s="146"/>
      <c r="P1054" s="146"/>
      <c r="Q1054" s="146"/>
      <c r="R1054" s="146"/>
      <c r="S1054" s="146"/>
      <c r="T1054" s="146"/>
      <c r="U1054" s="146"/>
      <c r="V1054" s="146"/>
      <c r="W1054" s="146"/>
      <c r="X1054" s="146"/>
      <c r="Y1054" s="146"/>
    </row>
    <row r="1055" spans="1:25" ht="15" customHeight="1">
      <c r="A1055" s="146"/>
      <c r="B1055" s="146"/>
      <c r="C1055" s="146"/>
      <c r="D1055" s="146"/>
      <c r="E1055" s="146"/>
      <c r="F1055" s="146"/>
      <c r="G1055" s="146"/>
      <c r="H1055" s="146"/>
      <c r="I1055" s="146"/>
      <c r="J1055" s="146"/>
      <c r="K1055" s="146"/>
      <c r="L1055" s="146"/>
      <c r="M1055" s="146"/>
      <c r="N1055" s="146"/>
      <c r="O1055" s="146"/>
      <c r="P1055" s="146"/>
      <c r="Q1055" s="146"/>
      <c r="R1055" s="146"/>
      <c r="S1055" s="146"/>
      <c r="T1055" s="146"/>
      <c r="U1055" s="146"/>
      <c r="V1055" s="146"/>
      <c r="W1055" s="146"/>
      <c r="X1055" s="146"/>
      <c r="Y1055" s="146"/>
    </row>
    <row r="1056" spans="1:25" ht="15" customHeight="1">
      <c r="A1056" s="146"/>
      <c r="B1056" s="146"/>
      <c r="C1056" s="146"/>
      <c r="D1056" s="146"/>
      <c r="E1056" s="146"/>
      <c r="F1056" s="146"/>
      <c r="G1056" s="146"/>
      <c r="H1056" s="146"/>
      <c r="I1056" s="146"/>
      <c r="J1056" s="146"/>
      <c r="K1056" s="146"/>
      <c r="L1056" s="146"/>
      <c r="M1056" s="146"/>
      <c r="N1056" s="146"/>
      <c r="O1056" s="146"/>
      <c r="P1056" s="146"/>
      <c r="Q1056" s="146"/>
      <c r="R1056" s="146"/>
      <c r="S1056" s="146"/>
      <c r="T1056" s="146"/>
      <c r="U1056" s="146"/>
      <c r="V1056" s="146"/>
      <c r="W1056" s="146"/>
      <c r="X1056" s="146"/>
      <c r="Y1056" s="146"/>
    </row>
    <row r="1057" spans="1:25" ht="15" customHeight="1">
      <c r="A1057" s="146"/>
      <c r="B1057" s="146"/>
      <c r="C1057" s="146"/>
      <c r="D1057" s="146"/>
      <c r="E1057" s="146"/>
      <c r="F1057" s="146"/>
      <c r="G1057" s="146"/>
      <c r="H1057" s="146"/>
      <c r="I1057" s="146"/>
      <c r="J1057" s="146"/>
      <c r="K1057" s="146"/>
      <c r="L1057" s="146"/>
      <c r="M1057" s="146"/>
      <c r="N1057" s="146"/>
      <c r="O1057" s="146"/>
      <c r="P1057" s="146"/>
      <c r="Q1057" s="146"/>
      <c r="R1057" s="146"/>
      <c r="S1057" s="146"/>
      <c r="T1057" s="146"/>
      <c r="U1057" s="146"/>
      <c r="V1057" s="146"/>
      <c r="W1057" s="146"/>
      <c r="X1057" s="146"/>
      <c r="Y1057" s="146"/>
    </row>
    <row r="1058" spans="1:25" ht="15" customHeight="1">
      <c r="A1058" s="146"/>
      <c r="B1058" s="146"/>
      <c r="C1058" s="146"/>
      <c r="D1058" s="146"/>
      <c r="E1058" s="146"/>
      <c r="F1058" s="146"/>
      <c r="G1058" s="146"/>
      <c r="H1058" s="146"/>
      <c r="I1058" s="146"/>
      <c r="J1058" s="146"/>
      <c r="K1058" s="146"/>
      <c r="L1058" s="146"/>
      <c r="M1058" s="146"/>
      <c r="N1058" s="146"/>
      <c r="O1058" s="146"/>
      <c r="P1058" s="146"/>
      <c r="Q1058" s="146"/>
      <c r="R1058" s="146"/>
      <c r="S1058" s="146"/>
      <c r="T1058" s="146"/>
      <c r="U1058" s="146"/>
      <c r="V1058" s="146"/>
      <c r="W1058" s="146"/>
      <c r="X1058" s="146"/>
      <c r="Y1058" s="146"/>
    </row>
    <row r="1059" spans="1:25" ht="15" customHeight="1">
      <c r="A1059" s="146"/>
      <c r="B1059" s="146"/>
      <c r="C1059" s="146"/>
      <c r="D1059" s="146"/>
      <c r="E1059" s="146"/>
      <c r="F1059" s="146"/>
      <c r="G1059" s="146"/>
      <c r="H1059" s="146"/>
      <c r="I1059" s="146"/>
      <c r="J1059" s="146"/>
      <c r="K1059" s="146"/>
      <c r="L1059" s="146"/>
      <c r="M1059" s="146"/>
      <c r="N1059" s="146"/>
      <c r="O1059" s="146"/>
      <c r="P1059" s="146"/>
      <c r="Q1059" s="146"/>
      <c r="R1059" s="146"/>
      <c r="S1059" s="146"/>
      <c r="T1059" s="146"/>
      <c r="U1059" s="146"/>
      <c r="V1059" s="146"/>
      <c r="W1059" s="146"/>
      <c r="X1059" s="146"/>
      <c r="Y1059" s="146"/>
    </row>
    <row r="1060" spans="1:25" ht="15" customHeight="1">
      <c r="A1060" s="146"/>
      <c r="B1060" s="146"/>
      <c r="C1060" s="146"/>
      <c r="D1060" s="146"/>
      <c r="E1060" s="146"/>
      <c r="F1060" s="146"/>
      <c r="G1060" s="146"/>
      <c r="H1060" s="146"/>
      <c r="I1060" s="146"/>
      <c r="J1060" s="146"/>
      <c r="K1060" s="146"/>
      <c r="L1060" s="146"/>
      <c r="M1060" s="146"/>
      <c r="N1060" s="146"/>
      <c r="O1060" s="146"/>
      <c r="P1060" s="146"/>
      <c r="Q1060" s="146"/>
      <c r="R1060" s="146"/>
      <c r="S1060" s="146"/>
      <c r="T1060" s="146"/>
      <c r="U1060" s="146"/>
      <c r="V1060" s="146"/>
      <c r="W1060" s="146"/>
      <c r="X1060" s="146"/>
      <c r="Y1060" s="146"/>
    </row>
    <row r="1061" spans="1:25" ht="15" customHeight="1">
      <c r="A1061" s="146"/>
      <c r="B1061" s="146"/>
      <c r="C1061" s="146"/>
      <c r="D1061" s="146"/>
      <c r="E1061" s="146"/>
      <c r="F1061" s="146"/>
      <c r="G1061" s="146"/>
      <c r="H1061" s="146"/>
      <c r="I1061" s="146"/>
      <c r="J1061" s="146"/>
      <c r="K1061" s="146"/>
      <c r="L1061" s="146"/>
      <c r="M1061" s="146"/>
      <c r="N1061" s="146"/>
      <c r="O1061" s="146"/>
      <c r="P1061" s="146"/>
      <c r="Q1061" s="146"/>
      <c r="R1061" s="146"/>
      <c r="S1061" s="146"/>
      <c r="T1061" s="146"/>
      <c r="U1061" s="146"/>
      <c r="V1061" s="146"/>
      <c r="W1061" s="146"/>
      <c r="X1061" s="146"/>
      <c r="Y1061" s="146"/>
    </row>
    <row r="1062" spans="1:25" ht="15" customHeight="1">
      <c r="A1062" s="146"/>
      <c r="B1062" s="146"/>
      <c r="C1062" s="146"/>
      <c r="D1062" s="146"/>
      <c r="E1062" s="146"/>
      <c r="F1062" s="146"/>
      <c r="G1062" s="146"/>
      <c r="H1062" s="146"/>
      <c r="I1062" s="146"/>
      <c r="J1062" s="146"/>
      <c r="K1062" s="146"/>
      <c r="L1062" s="146"/>
      <c r="M1062" s="146"/>
      <c r="N1062" s="146"/>
      <c r="O1062" s="146"/>
      <c r="P1062" s="146"/>
      <c r="Q1062" s="146"/>
      <c r="R1062" s="146"/>
      <c r="S1062" s="146"/>
      <c r="T1062" s="146"/>
      <c r="U1062" s="146"/>
      <c r="V1062" s="146"/>
      <c r="W1062" s="146"/>
      <c r="X1062" s="146"/>
      <c r="Y1062" s="146"/>
    </row>
    <row r="1063" spans="1:25" ht="15" customHeight="1">
      <c r="A1063" s="146"/>
      <c r="B1063" s="146"/>
      <c r="C1063" s="146"/>
      <c r="D1063" s="146"/>
      <c r="E1063" s="146"/>
      <c r="F1063" s="146"/>
      <c r="G1063" s="146"/>
      <c r="H1063" s="146"/>
      <c r="I1063" s="146"/>
      <c r="J1063" s="146"/>
      <c r="K1063" s="146"/>
      <c r="L1063" s="146"/>
      <c r="M1063" s="146"/>
      <c r="N1063" s="146"/>
      <c r="O1063" s="146"/>
      <c r="P1063" s="146"/>
      <c r="Q1063" s="146"/>
      <c r="R1063" s="146"/>
      <c r="S1063" s="146"/>
      <c r="T1063" s="146"/>
      <c r="U1063" s="146"/>
      <c r="V1063" s="146"/>
      <c r="W1063" s="146"/>
      <c r="X1063" s="146"/>
      <c r="Y1063" s="146"/>
    </row>
    <row r="1064" spans="1:25" ht="15" customHeight="1">
      <c r="A1064" s="146"/>
      <c r="B1064" s="146"/>
      <c r="C1064" s="146"/>
      <c r="D1064" s="146"/>
      <c r="E1064" s="146"/>
      <c r="F1064" s="146"/>
      <c r="G1064" s="146"/>
      <c r="H1064" s="146"/>
      <c r="I1064" s="146"/>
      <c r="J1064" s="146"/>
      <c r="K1064" s="146"/>
      <c r="L1064" s="146"/>
      <c r="M1064" s="146"/>
      <c r="N1064" s="146"/>
      <c r="O1064" s="146"/>
      <c r="P1064" s="146"/>
      <c r="Q1064" s="146"/>
      <c r="R1064" s="146"/>
      <c r="S1064" s="146"/>
      <c r="T1064" s="146"/>
      <c r="U1064" s="146"/>
      <c r="V1064" s="146"/>
      <c r="W1064" s="146"/>
      <c r="X1064" s="146"/>
      <c r="Y1064" s="146"/>
    </row>
    <row r="1065" spans="1:25" ht="15" customHeight="1">
      <c r="A1065" s="146"/>
      <c r="B1065" s="146"/>
      <c r="C1065" s="146"/>
      <c r="D1065" s="146"/>
      <c r="E1065" s="146"/>
      <c r="F1065" s="146"/>
      <c r="G1065" s="146"/>
      <c r="H1065" s="146"/>
      <c r="I1065" s="146"/>
      <c r="J1065" s="146"/>
      <c r="K1065" s="146"/>
      <c r="L1065" s="146"/>
      <c r="M1065" s="146"/>
      <c r="N1065" s="146"/>
      <c r="O1065" s="146"/>
      <c r="P1065" s="146"/>
      <c r="Q1065" s="146"/>
      <c r="R1065" s="146"/>
      <c r="S1065" s="146"/>
      <c r="T1065" s="146"/>
      <c r="U1065" s="146"/>
      <c r="V1065" s="146"/>
      <c r="W1065" s="146"/>
      <c r="X1065" s="146"/>
      <c r="Y1065" s="146"/>
    </row>
    <row r="1066" spans="1:25" ht="15" customHeight="1">
      <c r="A1066" s="146"/>
      <c r="B1066" s="146"/>
      <c r="C1066" s="146"/>
      <c r="D1066" s="146"/>
      <c r="E1066" s="146"/>
      <c r="F1066" s="146"/>
      <c r="G1066" s="146"/>
      <c r="H1066" s="146"/>
      <c r="I1066" s="146"/>
      <c r="J1066" s="146"/>
      <c r="K1066" s="146"/>
      <c r="L1066" s="146"/>
      <c r="M1066" s="146"/>
      <c r="N1066" s="146"/>
      <c r="O1066" s="146"/>
      <c r="P1066" s="146"/>
      <c r="Q1066" s="146"/>
      <c r="R1066" s="146"/>
      <c r="S1066" s="146"/>
      <c r="T1066" s="146"/>
      <c r="U1066" s="146"/>
      <c r="V1066" s="146"/>
      <c r="W1066" s="146"/>
      <c r="X1066" s="146"/>
      <c r="Y1066" s="146"/>
    </row>
    <row r="1067" spans="1:25" ht="15" customHeight="1">
      <c r="A1067" s="146"/>
      <c r="B1067" s="146"/>
      <c r="C1067" s="146"/>
      <c r="D1067" s="146"/>
      <c r="E1067" s="146"/>
      <c r="F1067" s="146"/>
      <c r="G1067" s="146"/>
      <c r="H1067" s="146"/>
      <c r="I1067" s="146"/>
      <c r="J1067" s="146"/>
      <c r="K1067" s="146"/>
      <c r="L1067" s="146"/>
      <c r="M1067" s="146"/>
      <c r="N1067" s="146"/>
      <c r="O1067" s="146"/>
      <c r="P1067" s="146"/>
      <c r="Q1067" s="146"/>
      <c r="R1067" s="146"/>
      <c r="S1067" s="146"/>
      <c r="T1067" s="146"/>
      <c r="U1067" s="146"/>
      <c r="V1067" s="146"/>
      <c r="W1067" s="146"/>
      <c r="X1067" s="146"/>
      <c r="Y1067" s="146"/>
    </row>
    <row r="1068" spans="1:25" ht="15" customHeight="1">
      <c r="A1068" s="146"/>
      <c r="B1068" s="146"/>
      <c r="C1068" s="146"/>
      <c r="D1068" s="146"/>
      <c r="E1068" s="146"/>
      <c r="F1068" s="146"/>
      <c r="G1068" s="146"/>
      <c r="H1068" s="146"/>
      <c r="I1068" s="146"/>
      <c r="J1068" s="146"/>
      <c r="K1068" s="146"/>
      <c r="L1068" s="146"/>
      <c r="M1068" s="146"/>
      <c r="N1068" s="146"/>
      <c r="O1068" s="146"/>
      <c r="P1068" s="146"/>
      <c r="Q1068" s="146"/>
      <c r="R1068" s="146"/>
      <c r="S1068" s="146"/>
      <c r="T1068" s="146"/>
      <c r="U1068" s="146"/>
      <c r="V1068" s="146"/>
      <c r="W1068" s="146"/>
      <c r="X1068" s="146"/>
      <c r="Y1068" s="146"/>
    </row>
    <row r="1069" spans="1:25" ht="15" customHeight="1">
      <c r="A1069" s="146"/>
      <c r="B1069" s="146"/>
      <c r="C1069" s="146"/>
      <c r="D1069" s="146"/>
      <c r="E1069" s="146"/>
      <c r="F1069" s="146"/>
      <c r="G1069" s="146"/>
      <c r="H1069" s="146"/>
      <c r="I1069" s="146"/>
      <c r="J1069" s="146"/>
      <c r="K1069" s="146"/>
      <c r="L1069" s="146"/>
      <c r="M1069" s="146"/>
      <c r="N1069" s="146"/>
      <c r="O1069" s="146"/>
      <c r="P1069" s="146"/>
      <c r="Q1069" s="146"/>
      <c r="R1069" s="146"/>
      <c r="S1069" s="146"/>
      <c r="T1069" s="146"/>
      <c r="U1069" s="146"/>
      <c r="V1069" s="146"/>
      <c r="W1069" s="146"/>
      <c r="X1069" s="146"/>
      <c r="Y1069" s="146"/>
    </row>
    <row r="1070" spans="1:25" ht="15" customHeight="1">
      <c r="A1070" s="146"/>
      <c r="B1070" s="146"/>
      <c r="C1070" s="146"/>
      <c r="D1070" s="146"/>
      <c r="E1070" s="146"/>
      <c r="F1070" s="146"/>
      <c r="G1070" s="146"/>
      <c r="H1070" s="146"/>
      <c r="I1070" s="146"/>
      <c r="J1070" s="146"/>
      <c r="K1070" s="146"/>
      <c r="L1070" s="146"/>
      <c r="M1070" s="146"/>
      <c r="N1070" s="146"/>
      <c r="O1070" s="146"/>
      <c r="P1070" s="146"/>
      <c r="Q1070" s="146"/>
      <c r="R1070" s="146"/>
      <c r="S1070" s="146"/>
      <c r="T1070" s="146"/>
      <c r="U1070" s="146"/>
      <c r="V1070" s="146"/>
      <c r="W1070" s="146"/>
      <c r="X1070" s="146"/>
      <c r="Y1070" s="146"/>
    </row>
    <row r="1071" spans="1:25" ht="15" customHeight="1">
      <c r="A1071" s="146"/>
      <c r="B1071" s="146"/>
      <c r="C1071" s="146"/>
      <c r="D1071" s="146"/>
      <c r="E1071" s="146"/>
      <c r="F1071" s="146"/>
      <c r="G1071" s="146"/>
      <c r="H1071" s="146"/>
      <c r="I1071" s="146"/>
      <c r="J1071" s="146"/>
      <c r="K1071" s="146"/>
      <c r="L1071" s="146"/>
      <c r="M1071" s="146"/>
      <c r="N1071" s="146"/>
      <c r="O1071" s="146"/>
      <c r="P1071" s="146"/>
      <c r="Q1071" s="146"/>
      <c r="R1071" s="146"/>
      <c r="S1071" s="146"/>
      <c r="T1071" s="146"/>
      <c r="U1071" s="146"/>
      <c r="V1071" s="146"/>
      <c r="W1071" s="146"/>
      <c r="X1071" s="146"/>
      <c r="Y1071" s="146"/>
    </row>
    <row r="1072" spans="1:25" ht="15" customHeight="1">
      <c r="A1072" s="146"/>
      <c r="B1072" s="146"/>
      <c r="C1072" s="146"/>
      <c r="D1072" s="146"/>
      <c r="E1072" s="146"/>
      <c r="F1072" s="146"/>
      <c r="G1072" s="146"/>
      <c r="H1072" s="146"/>
      <c r="I1072" s="146"/>
      <c r="J1072" s="146"/>
      <c r="K1072" s="146"/>
      <c r="L1072" s="146"/>
      <c r="M1072" s="146"/>
      <c r="N1072" s="146"/>
      <c r="O1072" s="146"/>
      <c r="P1072" s="146"/>
      <c r="Q1072" s="146"/>
      <c r="R1072" s="146"/>
      <c r="S1072" s="146"/>
      <c r="T1072" s="146"/>
      <c r="U1072" s="146"/>
      <c r="V1072" s="146"/>
      <c r="W1072" s="146"/>
      <c r="X1072" s="146"/>
      <c r="Y1072" s="146"/>
    </row>
    <row r="1073" spans="1:25" ht="15" customHeight="1">
      <c r="A1073" s="146"/>
      <c r="B1073" s="146"/>
      <c r="C1073" s="146"/>
      <c r="D1073" s="146"/>
      <c r="E1073" s="146"/>
      <c r="F1073" s="146"/>
      <c r="G1073" s="146"/>
      <c r="H1073" s="146"/>
      <c r="I1073" s="146"/>
      <c r="J1073" s="146"/>
      <c r="K1073" s="146"/>
      <c r="L1073" s="146"/>
      <c r="M1073" s="146"/>
      <c r="N1073" s="146"/>
      <c r="O1073" s="146"/>
      <c r="P1073" s="146"/>
      <c r="Q1073" s="146"/>
      <c r="R1073" s="146"/>
      <c r="S1073" s="146"/>
      <c r="T1073" s="146"/>
      <c r="U1073" s="146"/>
      <c r="V1073" s="146"/>
      <c r="W1073" s="146"/>
      <c r="X1073" s="146"/>
      <c r="Y1073" s="146"/>
    </row>
    <row r="1074" spans="1:25" ht="15" customHeight="1">
      <c r="A1074" s="146"/>
      <c r="B1074" s="146"/>
      <c r="C1074" s="146"/>
      <c r="D1074" s="146"/>
      <c r="E1074" s="146"/>
      <c r="F1074" s="146"/>
      <c r="G1074" s="146"/>
      <c r="H1074" s="146"/>
      <c r="I1074" s="146"/>
      <c r="J1074" s="146"/>
      <c r="K1074" s="146"/>
      <c r="L1074" s="146"/>
      <c r="M1074" s="146"/>
      <c r="N1074" s="146"/>
      <c r="O1074" s="146"/>
      <c r="P1074" s="146"/>
      <c r="Q1074" s="146"/>
      <c r="R1074" s="146"/>
      <c r="S1074" s="146"/>
      <c r="T1074" s="146"/>
      <c r="U1074" s="146"/>
      <c r="V1074" s="146"/>
      <c r="W1074" s="146"/>
      <c r="X1074" s="146"/>
      <c r="Y1074" s="146"/>
    </row>
    <row r="1075" spans="1:25" ht="15" customHeight="1">
      <c r="A1075" s="146"/>
      <c r="B1075" s="146"/>
      <c r="C1075" s="146"/>
      <c r="D1075" s="146"/>
      <c r="E1075" s="146"/>
      <c r="F1075" s="146"/>
      <c r="G1075" s="146"/>
      <c r="H1075" s="146"/>
      <c r="I1075" s="146"/>
      <c r="J1075" s="146"/>
      <c r="K1075" s="146"/>
      <c r="L1075" s="146"/>
      <c r="M1075" s="146"/>
      <c r="N1075" s="146"/>
      <c r="O1075" s="146"/>
      <c r="P1075" s="146"/>
      <c r="Q1075" s="146"/>
      <c r="R1075" s="146"/>
      <c r="S1075" s="146"/>
      <c r="T1075" s="146"/>
      <c r="U1075" s="146"/>
      <c r="V1075" s="146"/>
      <c r="W1075" s="146"/>
      <c r="X1075" s="146"/>
      <c r="Y1075" s="146"/>
    </row>
    <row r="1076" spans="1:25" ht="15" customHeight="1">
      <c r="A1076" s="146"/>
      <c r="B1076" s="146"/>
      <c r="C1076" s="146"/>
      <c r="D1076" s="146"/>
      <c r="E1076" s="146"/>
      <c r="F1076" s="146"/>
      <c r="G1076" s="146"/>
      <c r="H1076" s="146"/>
      <c r="I1076" s="146"/>
      <c r="J1076" s="146"/>
      <c r="K1076" s="146"/>
      <c r="L1076" s="146"/>
      <c r="M1076" s="146"/>
      <c r="N1076" s="146"/>
      <c r="O1076" s="146"/>
      <c r="P1076" s="146"/>
      <c r="Q1076" s="146"/>
      <c r="R1076" s="146"/>
      <c r="S1076" s="146"/>
      <c r="T1076" s="146"/>
      <c r="U1076" s="146"/>
      <c r="V1076" s="146"/>
      <c r="W1076" s="146"/>
      <c r="X1076" s="146"/>
      <c r="Y1076" s="146"/>
    </row>
    <row r="1077" spans="1:25" ht="15" customHeight="1">
      <c r="A1077" s="146"/>
      <c r="B1077" s="146"/>
      <c r="C1077" s="146"/>
      <c r="D1077" s="146"/>
      <c r="E1077" s="146"/>
      <c r="F1077" s="146"/>
      <c r="G1077" s="146"/>
      <c r="H1077" s="146"/>
      <c r="I1077" s="146"/>
      <c r="J1077" s="146"/>
      <c r="K1077" s="146"/>
      <c r="L1077" s="146"/>
      <c r="M1077" s="146"/>
      <c r="N1077" s="146"/>
      <c r="O1077" s="146"/>
      <c r="P1077" s="146"/>
      <c r="Q1077" s="146"/>
      <c r="R1077" s="146"/>
      <c r="S1077" s="146"/>
      <c r="T1077" s="146"/>
      <c r="U1077" s="146"/>
      <c r="V1077" s="146"/>
      <c r="W1077" s="146"/>
      <c r="X1077" s="146"/>
      <c r="Y1077" s="146"/>
    </row>
    <row r="1078" spans="1:25" ht="15" customHeight="1">
      <c r="A1078" s="146"/>
      <c r="B1078" s="146"/>
      <c r="C1078" s="146"/>
      <c r="D1078" s="146"/>
      <c r="E1078" s="146"/>
      <c r="F1078" s="146"/>
      <c r="G1078" s="146"/>
      <c r="H1078" s="146"/>
      <c r="I1078" s="146"/>
      <c r="J1078" s="146"/>
      <c r="K1078" s="146"/>
      <c r="L1078" s="146"/>
      <c r="M1078" s="146"/>
      <c r="N1078" s="146"/>
      <c r="O1078" s="146"/>
      <c r="P1078" s="146"/>
      <c r="Q1078" s="146"/>
      <c r="R1078" s="146"/>
      <c r="S1078" s="146"/>
      <c r="T1078" s="146"/>
      <c r="U1078" s="146"/>
      <c r="V1078" s="146"/>
      <c r="W1078" s="146"/>
      <c r="X1078" s="146"/>
      <c r="Y1078" s="146"/>
    </row>
    <row r="1079" spans="1:25" ht="15" customHeight="1">
      <c r="A1079" s="146"/>
      <c r="B1079" s="146"/>
      <c r="C1079" s="146"/>
      <c r="D1079" s="146"/>
      <c r="E1079" s="146"/>
      <c r="F1079" s="146"/>
      <c r="G1079" s="146"/>
      <c r="H1079" s="146"/>
      <c r="I1079" s="146"/>
      <c r="J1079" s="146"/>
      <c r="K1079" s="146"/>
      <c r="L1079" s="146"/>
      <c r="M1079" s="146"/>
      <c r="N1079" s="146"/>
      <c r="O1079" s="146"/>
      <c r="P1079" s="146"/>
      <c r="Q1079" s="146"/>
      <c r="R1079" s="146"/>
      <c r="S1079" s="146"/>
      <c r="T1079" s="146"/>
      <c r="U1079" s="146"/>
      <c r="V1079" s="146"/>
      <c r="W1079" s="146"/>
      <c r="X1079" s="146"/>
      <c r="Y1079" s="146"/>
    </row>
    <row r="1080" spans="1:25" ht="15" customHeight="1">
      <c r="A1080" s="146"/>
      <c r="B1080" s="146"/>
      <c r="C1080" s="146"/>
      <c r="D1080" s="146"/>
      <c r="E1080" s="146"/>
      <c r="F1080" s="146"/>
      <c r="G1080" s="146"/>
      <c r="H1080" s="146"/>
      <c r="I1080" s="146"/>
      <c r="J1080" s="146"/>
      <c r="K1080" s="146"/>
      <c r="L1080" s="146"/>
      <c r="M1080" s="146"/>
      <c r="N1080" s="146"/>
      <c r="O1080" s="146"/>
      <c r="P1080" s="146"/>
      <c r="Q1080" s="146"/>
      <c r="R1080" s="146"/>
      <c r="S1080" s="146"/>
      <c r="T1080" s="146"/>
      <c r="U1080" s="146"/>
      <c r="V1080" s="146"/>
      <c r="W1080" s="146"/>
      <c r="X1080" s="146"/>
      <c r="Y1080" s="146"/>
    </row>
    <row r="1081" spans="1:25" ht="15" customHeight="1">
      <c r="A1081" s="146"/>
      <c r="B1081" s="146"/>
      <c r="C1081" s="146"/>
      <c r="D1081" s="146"/>
      <c r="E1081" s="146"/>
      <c r="F1081" s="146"/>
      <c r="G1081" s="146"/>
      <c r="H1081" s="146"/>
      <c r="I1081" s="146"/>
      <c r="J1081" s="146"/>
      <c r="K1081" s="146"/>
      <c r="L1081" s="146"/>
      <c r="M1081" s="146"/>
      <c r="N1081" s="146"/>
      <c r="O1081" s="146"/>
      <c r="P1081" s="146"/>
      <c r="Q1081" s="146"/>
      <c r="R1081" s="146"/>
      <c r="S1081" s="146"/>
      <c r="T1081" s="146"/>
      <c r="U1081" s="146"/>
      <c r="V1081" s="146"/>
      <c r="W1081" s="146"/>
      <c r="X1081" s="146"/>
      <c r="Y1081" s="146"/>
    </row>
    <row r="1082" spans="1:25" ht="15" customHeight="1">
      <c r="A1082" s="146"/>
      <c r="B1082" s="146"/>
      <c r="C1082" s="146"/>
      <c r="D1082" s="146"/>
      <c r="E1082" s="146"/>
      <c r="F1082" s="146"/>
      <c r="G1082" s="146"/>
      <c r="H1082" s="146"/>
      <c r="I1082" s="146"/>
      <c r="J1082" s="146"/>
      <c r="K1082" s="146"/>
      <c r="L1082" s="146"/>
      <c r="M1082" s="146"/>
      <c r="N1082" s="146"/>
      <c r="O1082" s="146"/>
      <c r="P1082" s="146"/>
      <c r="Q1082" s="146"/>
      <c r="R1082" s="146"/>
      <c r="S1082" s="146"/>
      <c r="T1082" s="146"/>
      <c r="U1082" s="146"/>
      <c r="V1082" s="146"/>
      <c r="W1082" s="146"/>
      <c r="X1082" s="146"/>
      <c r="Y1082" s="146"/>
    </row>
    <row r="1083" spans="1:25" ht="15" customHeight="1">
      <c r="A1083" s="146"/>
      <c r="B1083" s="146"/>
      <c r="C1083" s="146"/>
      <c r="D1083" s="146"/>
      <c r="E1083" s="146"/>
      <c r="F1083" s="146"/>
      <c r="G1083" s="146"/>
      <c r="H1083" s="146"/>
      <c r="I1083" s="146"/>
      <c r="J1083" s="146"/>
      <c r="K1083" s="146"/>
      <c r="L1083" s="146"/>
      <c r="M1083" s="146"/>
      <c r="N1083" s="146"/>
      <c r="O1083" s="146"/>
      <c r="P1083" s="146"/>
      <c r="Q1083" s="146"/>
      <c r="R1083" s="146"/>
      <c r="S1083" s="146"/>
      <c r="T1083" s="146"/>
      <c r="U1083" s="146"/>
      <c r="V1083" s="146"/>
      <c r="W1083" s="146"/>
      <c r="X1083" s="146"/>
      <c r="Y1083" s="146"/>
    </row>
    <row r="1084" spans="1:25" ht="15" customHeight="1">
      <c r="A1084" s="146"/>
      <c r="B1084" s="146"/>
      <c r="C1084" s="146"/>
      <c r="D1084" s="146"/>
      <c r="E1084" s="146"/>
      <c r="F1084" s="146"/>
      <c r="G1084" s="146"/>
      <c r="H1084" s="146"/>
      <c r="I1084" s="146"/>
      <c r="J1084" s="146"/>
      <c r="K1084" s="146"/>
      <c r="L1084" s="146"/>
      <c r="M1084" s="146"/>
      <c r="N1084" s="146"/>
      <c r="O1084" s="146"/>
      <c r="P1084" s="146"/>
      <c r="Q1084" s="146"/>
      <c r="R1084" s="146"/>
      <c r="S1084" s="146"/>
      <c r="T1084" s="146"/>
      <c r="U1084" s="146"/>
      <c r="V1084" s="146"/>
      <c r="W1084" s="146"/>
      <c r="X1084" s="146"/>
      <c r="Y1084" s="146"/>
    </row>
    <row r="1085" spans="1:25" ht="15" customHeight="1">
      <c r="A1085" s="146"/>
      <c r="B1085" s="146"/>
      <c r="C1085" s="146"/>
      <c r="D1085" s="146"/>
      <c r="E1085" s="146"/>
      <c r="F1085" s="146"/>
      <c r="G1085" s="146"/>
      <c r="H1085" s="146"/>
      <c r="I1085" s="146"/>
      <c r="J1085" s="146"/>
      <c r="K1085" s="146"/>
      <c r="L1085" s="146"/>
      <c r="M1085" s="146"/>
      <c r="N1085" s="146"/>
      <c r="O1085" s="146"/>
      <c r="P1085" s="146"/>
      <c r="Q1085" s="146"/>
      <c r="R1085" s="146"/>
      <c r="S1085" s="146"/>
      <c r="T1085" s="146"/>
      <c r="U1085" s="146"/>
      <c r="V1085" s="146"/>
      <c r="W1085" s="146"/>
      <c r="X1085" s="146"/>
      <c r="Y1085" s="146"/>
    </row>
    <row r="1086" spans="1:25" ht="15" customHeight="1">
      <c r="A1086" s="146"/>
      <c r="B1086" s="146"/>
      <c r="C1086" s="146"/>
      <c r="D1086" s="146"/>
      <c r="E1086" s="146"/>
      <c r="F1086" s="146"/>
      <c r="G1086" s="146"/>
      <c r="H1086" s="146"/>
      <c r="I1086" s="146"/>
      <c r="J1086" s="146"/>
      <c r="K1086" s="146"/>
      <c r="L1086" s="146"/>
      <c r="M1086" s="146"/>
      <c r="N1086" s="146"/>
      <c r="O1086" s="146"/>
      <c r="P1086" s="146"/>
      <c r="Q1086" s="146"/>
      <c r="R1086" s="146"/>
      <c r="S1086" s="146"/>
      <c r="T1086" s="146"/>
      <c r="U1086" s="146"/>
      <c r="V1086" s="146"/>
      <c r="W1086" s="146"/>
      <c r="X1086" s="146"/>
      <c r="Y1086" s="146"/>
    </row>
    <row r="1087" spans="1:25" ht="15" customHeight="1">
      <c r="A1087" s="146"/>
      <c r="B1087" s="146"/>
      <c r="C1087" s="146"/>
      <c r="D1087" s="146"/>
      <c r="E1087" s="146"/>
      <c r="F1087" s="146"/>
      <c r="G1087" s="146"/>
      <c r="H1087" s="146"/>
      <c r="I1087" s="146"/>
      <c r="J1087" s="146"/>
      <c r="K1087" s="146"/>
      <c r="L1087" s="146"/>
      <c r="M1087" s="146"/>
      <c r="N1087" s="146"/>
      <c r="O1087" s="146"/>
      <c r="P1087" s="146"/>
      <c r="Q1087" s="146"/>
      <c r="R1087" s="146"/>
      <c r="S1087" s="146"/>
      <c r="T1087" s="146"/>
      <c r="U1087" s="146"/>
      <c r="V1087" s="146"/>
      <c r="W1087" s="146"/>
      <c r="X1087" s="146"/>
      <c r="Y1087" s="146"/>
    </row>
    <row r="1088" spans="1:25" ht="15" customHeight="1">
      <c r="A1088" s="146"/>
      <c r="B1088" s="146"/>
      <c r="C1088" s="146"/>
      <c r="D1088" s="146"/>
      <c r="E1088" s="146"/>
      <c r="F1088" s="146"/>
      <c r="G1088" s="146"/>
      <c r="H1088" s="146"/>
      <c r="I1088" s="146"/>
      <c r="J1088" s="146"/>
      <c r="K1088" s="146"/>
      <c r="L1088" s="146"/>
      <c r="M1088" s="146"/>
      <c r="N1088" s="146"/>
      <c r="O1088" s="146"/>
      <c r="P1088" s="146"/>
      <c r="Q1088" s="146"/>
      <c r="R1088" s="146"/>
      <c r="S1088" s="146"/>
      <c r="T1088" s="146"/>
      <c r="U1088" s="146"/>
      <c r="V1088" s="146"/>
      <c r="W1088" s="146"/>
      <c r="X1088" s="146"/>
      <c r="Y1088" s="146"/>
    </row>
    <row r="1089" spans="1:25" ht="15" customHeight="1">
      <c r="A1089" s="146"/>
      <c r="B1089" s="146"/>
      <c r="C1089" s="146"/>
      <c r="D1089" s="146"/>
      <c r="E1089" s="146"/>
      <c r="F1089" s="146"/>
      <c r="G1089" s="146"/>
      <c r="H1089" s="146"/>
      <c r="I1089" s="146"/>
      <c r="J1089" s="146"/>
      <c r="K1089" s="146"/>
      <c r="L1089" s="146"/>
      <c r="M1089" s="146"/>
      <c r="N1089" s="146"/>
      <c r="O1089" s="146"/>
      <c r="P1089" s="146"/>
      <c r="Q1089" s="146"/>
      <c r="R1089" s="146"/>
      <c r="S1089" s="146"/>
      <c r="T1089" s="146"/>
      <c r="U1089" s="146"/>
      <c r="V1089" s="146"/>
      <c r="W1089" s="146"/>
      <c r="X1089" s="146"/>
      <c r="Y1089" s="146"/>
    </row>
    <row r="1090" spans="1:25" ht="15" customHeight="1">
      <c r="A1090" s="146"/>
      <c r="B1090" s="146"/>
      <c r="C1090" s="146"/>
      <c r="D1090" s="146"/>
      <c r="E1090" s="146"/>
      <c r="F1090" s="146"/>
      <c r="G1090" s="146"/>
      <c r="H1090" s="146"/>
      <c r="I1090" s="146"/>
      <c r="J1090" s="146"/>
      <c r="K1090" s="146"/>
      <c r="L1090" s="146"/>
      <c r="M1090" s="146"/>
      <c r="N1090" s="146"/>
      <c r="O1090" s="146"/>
      <c r="P1090" s="146"/>
      <c r="Q1090" s="146"/>
      <c r="R1090" s="146"/>
      <c r="S1090" s="146"/>
      <c r="T1090" s="146"/>
      <c r="U1090" s="146"/>
      <c r="V1090" s="146"/>
      <c r="W1090" s="146"/>
      <c r="X1090" s="146"/>
      <c r="Y1090" s="146"/>
    </row>
    <row r="1091" spans="1:25" ht="15" customHeight="1">
      <c r="A1091" s="146"/>
      <c r="B1091" s="146"/>
      <c r="C1091" s="146"/>
      <c r="D1091" s="146"/>
      <c r="E1091" s="146"/>
      <c r="F1091" s="146"/>
      <c r="G1091" s="146"/>
      <c r="H1091" s="146"/>
      <c r="I1091" s="146"/>
      <c r="J1091" s="146"/>
      <c r="K1091" s="146"/>
      <c r="L1091" s="146"/>
      <c r="M1091" s="146"/>
      <c r="N1091" s="146"/>
      <c r="O1091" s="146"/>
      <c r="P1091" s="146"/>
      <c r="Q1091" s="146"/>
      <c r="R1091" s="146"/>
      <c r="S1091" s="146"/>
      <c r="T1091" s="146"/>
      <c r="U1091" s="146"/>
      <c r="V1091" s="146"/>
      <c r="W1091" s="146"/>
      <c r="X1091" s="146"/>
      <c r="Y1091" s="146"/>
    </row>
    <row r="1092" spans="1:25" ht="15" customHeight="1">
      <c r="A1092" s="146"/>
      <c r="B1092" s="146"/>
      <c r="C1092" s="146"/>
      <c r="D1092" s="146"/>
      <c r="E1092" s="146"/>
      <c r="F1092" s="146"/>
      <c r="G1092" s="146"/>
      <c r="H1092" s="146"/>
      <c r="I1092" s="146"/>
      <c r="J1092" s="146"/>
      <c r="K1092" s="146"/>
      <c r="L1092" s="146"/>
      <c r="M1092" s="146"/>
      <c r="N1092" s="146"/>
      <c r="O1092" s="146"/>
      <c r="P1092" s="146"/>
      <c r="Q1092" s="146"/>
      <c r="R1092" s="146"/>
      <c r="S1092" s="146"/>
      <c r="T1092" s="146"/>
      <c r="U1092" s="146"/>
      <c r="V1092" s="146"/>
      <c r="W1092" s="146"/>
      <c r="X1092" s="146"/>
      <c r="Y1092" s="146"/>
    </row>
    <row r="1093" spans="1:25" ht="15" customHeight="1">
      <c r="A1093" s="146"/>
      <c r="B1093" s="146"/>
      <c r="C1093" s="146"/>
      <c r="D1093" s="146"/>
      <c r="E1093" s="146"/>
      <c r="F1093" s="146"/>
      <c r="G1093" s="146"/>
      <c r="H1093" s="146"/>
      <c r="I1093" s="146"/>
      <c r="J1093" s="146"/>
      <c r="K1093" s="146"/>
      <c r="L1093" s="146"/>
      <c r="M1093" s="146"/>
      <c r="N1093" s="146"/>
      <c r="O1093" s="146"/>
      <c r="P1093" s="146"/>
      <c r="Q1093" s="146"/>
      <c r="R1093" s="146"/>
      <c r="S1093" s="146"/>
      <c r="T1093" s="146"/>
      <c r="U1093" s="146"/>
      <c r="V1093" s="146"/>
      <c r="W1093" s="146"/>
      <c r="X1093" s="146"/>
      <c r="Y1093" s="146"/>
    </row>
    <row r="1094" spans="1:25" ht="15" customHeight="1">
      <c r="A1094" s="146"/>
      <c r="B1094" s="146"/>
      <c r="C1094" s="146"/>
      <c r="D1094" s="146"/>
      <c r="E1094" s="146"/>
      <c r="F1094" s="146"/>
      <c r="G1094" s="146"/>
      <c r="H1094" s="146"/>
      <c r="I1094" s="146"/>
      <c r="J1094" s="146"/>
      <c r="K1094" s="146"/>
      <c r="L1094" s="146"/>
      <c r="M1094" s="146"/>
      <c r="N1094" s="146"/>
      <c r="O1094" s="146"/>
      <c r="P1094" s="146"/>
      <c r="Q1094" s="146"/>
      <c r="R1094" s="146"/>
      <c r="S1094" s="146"/>
      <c r="T1094" s="146"/>
      <c r="U1094" s="146"/>
      <c r="V1094" s="146"/>
      <c r="W1094" s="146"/>
      <c r="X1094" s="146"/>
      <c r="Y1094" s="146"/>
    </row>
    <row r="1095" spans="1:25" ht="15" customHeight="1">
      <c r="A1095" s="146"/>
      <c r="B1095" s="146"/>
      <c r="C1095" s="146"/>
      <c r="D1095" s="146"/>
      <c r="E1095" s="146"/>
      <c r="F1095" s="146"/>
      <c r="G1095" s="146"/>
      <c r="H1095" s="146"/>
      <c r="I1095" s="146"/>
      <c r="J1095" s="146"/>
      <c r="K1095" s="146"/>
      <c r="L1095" s="146"/>
      <c r="M1095" s="146"/>
      <c r="N1095" s="146"/>
      <c r="O1095" s="146"/>
      <c r="P1095" s="146"/>
      <c r="Q1095" s="146"/>
      <c r="R1095" s="146"/>
      <c r="S1095" s="146"/>
      <c r="T1095" s="146"/>
      <c r="U1095" s="146"/>
      <c r="V1095" s="146"/>
      <c r="W1095" s="146"/>
      <c r="X1095" s="146"/>
      <c r="Y1095" s="146"/>
    </row>
    <row r="1096" spans="1:25" ht="15" customHeight="1">
      <c r="A1096" s="146"/>
      <c r="B1096" s="146"/>
      <c r="C1096" s="146"/>
      <c r="D1096" s="146"/>
      <c r="E1096" s="146"/>
      <c r="F1096" s="146"/>
      <c r="G1096" s="146"/>
      <c r="H1096" s="146"/>
      <c r="I1096" s="146"/>
      <c r="J1096" s="146"/>
      <c r="K1096" s="146"/>
      <c r="L1096" s="146"/>
      <c r="M1096" s="146"/>
      <c r="N1096" s="146"/>
      <c r="O1096" s="146"/>
      <c r="P1096" s="146"/>
      <c r="Q1096" s="146"/>
      <c r="R1096" s="146"/>
      <c r="S1096" s="146"/>
      <c r="T1096" s="146"/>
      <c r="U1096" s="146"/>
      <c r="V1096" s="146"/>
      <c r="W1096" s="146"/>
      <c r="X1096" s="146"/>
      <c r="Y1096" s="146"/>
    </row>
    <row r="1097" spans="1:25" ht="15" customHeight="1">
      <c r="A1097" s="146"/>
      <c r="B1097" s="146"/>
      <c r="C1097" s="146"/>
      <c r="D1097" s="146"/>
      <c r="E1097" s="146"/>
      <c r="F1097" s="146"/>
      <c r="G1097" s="146"/>
      <c r="H1097" s="146"/>
      <c r="I1097" s="146"/>
      <c r="J1097" s="146"/>
      <c r="K1097" s="146"/>
      <c r="L1097" s="146"/>
      <c r="M1097" s="146"/>
      <c r="N1097" s="146"/>
      <c r="O1097" s="146"/>
      <c r="P1097" s="146"/>
      <c r="Q1097" s="146"/>
      <c r="R1097" s="146"/>
      <c r="S1097" s="146"/>
      <c r="T1097" s="146"/>
      <c r="U1097" s="146"/>
      <c r="V1097" s="146"/>
      <c r="W1097" s="146"/>
      <c r="X1097" s="146"/>
      <c r="Y1097" s="146"/>
    </row>
    <row r="1098" spans="1:25" ht="15" customHeight="1">
      <c r="A1098" s="146"/>
      <c r="B1098" s="146"/>
      <c r="C1098" s="146"/>
      <c r="D1098" s="146"/>
      <c r="E1098" s="146"/>
      <c r="F1098" s="146"/>
      <c r="G1098" s="146"/>
      <c r="H1098" s="146"/>
      <c r="I1098" s="146"/>
      <c r="J1098" s="146"/>
      <c r="K1098" s="146"/>
      <c r="L1098" s="146"/>
      <c r="M1098" s="146"/>
      <c r="N1098" s="146"/>
      <c r="O1098" s="146"/>
      <c r="P1098" s="146"/>
      <c r="Q1098" s="146"/>
      <c r="R1098" s="146"/>
      <c r="S1098" s="146"/>
      <c r="T1098" s="146"/>
      <c r="U1098" s="146"/>
      <c r="V1098" s="146"/>
      <c r="W1098" s="146"/>
      <c r="X1098" s="146"/>
      <c r="Y1098" s="146"/>
    </row>
    <row r="1099" spans="1:25" ht="15" customHeight="1">
      <c r="A1099" s="146"/>
      <c r="B1099" s="146"/>
      <c r="C1099" s="146"/>
      <c r="D1099" s="146"/>
      <c r="E1099" s="146"/>
      <c r="F1099" s="146"/>
      <c r="G1099" s="146"/>
      <c r="H1099" s="146"/>
      <c r="I1099" s="146"/>
      <c r="J1099" s="146"/>
      <c r="K1099" s="146"/>
      <c r="L1099" s="146"/>
      <c r="M1099" s="146"/>
      <c r="N1099" s="146"/>
      <c r="O1099" s="146"/>
      <c r="P1099" s="146"/>
      <c r="Q1099" s="146"/>
      <c r="R1099" s="146"/>
      <c r="S1099" s="146"/>
      <c r="T1099" s="146"/>
      <c r="U1099" s="146"/>
      <c r="V1099" s="146"/>
      <c r="W1099" s="146"/>
      <c r="X1099" s="146"/>
      <c r="Y1099" s="146"/>
    </row>
    <row r="1100" spans="1:25" ht="15" customHeight="1">
      <c r="A1100" s="146"/>
      <c r="B1100" s="146"/>
      <c r="C1100" s="146"/>
      <c r="D1100" s="146"/>
      <c r="E1100" s="146"/>
      <c r="F1100" s="146"/>
      <c r="G1100" s="146"/>
      <c r="H1100" s="146"/>
      <c r="I1100" s="146"/>
      <c r="J1100" s="146"/>
      <c r="K1100" s="146"/>
      <c r="L1100" s="146"/>
      <c r="M1100" s="146"/>
      <c r="N1100" s="146"/>
      <c r="O1100" s="146"/>
      <c r="P1100" s="146"/>
      <c r="Q1100" s="146"/>
      <c r="R1100" s="146"/>
      <c r="S1100" s="146"/>
      <c r="T1100" s="146"/>
      <c r="U1100" s="146"/>
      <c r="V1100" s="146"/>
      <c r="W1100" s="146"/>
      <c r="X1100" s="146"/>
      <c r="Y1100" s="146"/>
    </row>
    <row r="1101" spans="1:25" ht="15" customHeight="1">
      <c r="A1101" s="146"/>
      <c r="B1101" s="146"/>
      <c r="C1101" s="146"/>
      <c r="D1101" s="146"/>
      <c r="E1101" s="146"/>
      <c r="F1101" s="146"/>
      <c r="G1101" s="146"/>
      <c r="H1101" s="146"/>
      <c r="I1101" s="146"/>
      <c r="J1101" s="146"/>
      <c r="K1101" s="146"/>
      <c r="L1101" s="146"/>
      <c r="M1101" s="146"/>
      <c r="N1101" s="146"/>
      <c r="O1101" s="146"/>
      <c r="P1101" s="146"/>
      <c r="Q1101" s="146"/>
      <c r="R1101" s="146"/>
      <c r="S1101" s="146"/>
      <c r="T1101" s="146"/>
      <c r="U1101" s="146"/>
      <c r="V1101" s="146"/>
      <c r="W1101" s="146"/>
      <c r="X1101" s="146"/>
      <c r="Y1101" s="146"/>
    </row>
    <row r="1102" spans="1:25" ht="15" customHeight="1">
      <c r="A1102" s="146"/>
      <c r="B1102" s="146"/>
      <c r="C1102" s="146"/>
      <c r="D1102" s="146"/>
      <c r="E1102" s="146"/>
      <c r="F1102" s="146"/>
      <c r="G1102" s="146"/>
      <c r="H1102" s="146"/>
      <c r="I1102" s="146"/>
      <c r="J1102" s="146"/>
      <c r="K1102" s="146"/>
      <c r="L1102" s="146"/>
      <c r="M1102" s="146"/>
      <c r="N1102" s="146"/>
      <c r="O1102" s="146"/>
      <c r="P1102" s="146"/>
      <c r="Q1102" s="146"/>
      <c r="R1102" s="146"/>
      <c r="S1102" s="146"/>
      <c r="T1102" s="146"/>
      <c r="U1102" s="146"/>
      <c r="V1102" s="146"/>
      <c r="W1102" s="146"/>
      <c r="X1102" s="146"/>
      <c r="Y1102" s="146"/>
    </row>
    <row r="1103" spans="1:25" ht="15" customHeight="1">
      <c r="A1103" s="146"/>
      <c r="B1103" s="146"/>
      <c r="C1103" s="146"/>
      <c r="D1103" s="146"/>
      <c r="E1103" s="146"/>
      <c r="F1103" s="146"/>
      <c r="G1103" s="146"/>
      <c r="H1103" s="146"/>
      <c r="I1103" s="146"/>
      <c r="J1103" s="146"/>
      <c r="K1103" s="146"/>
      <c r="L1103" s="146"/>
      <c r="M1103" s="146"/>
      <c r="N1103" s="146"/>
      <c r="O1103" s="146"/>
      <c r="P1103" s="146"/>
      <c r="Q1103" s="146"/>
      <c r="R1103" s="146"/>
      <c r="S1103" s="146"/>
      <c r="T1103" s="146"/>
      <c r="U1103" s="146"/>
      <c r="V1103" s="146"/>
      <c r="W1103" s="146"/>
      <c r="X1103" s="146"/>
      <c r="Y1103" s="146"/>
    </row>
    <row r="1104" spans="1:25" ht="15" customHeight="1">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row>
    <row r="1105" spans="1:25" ht="15" customHeight="1">
      <c r="A1105" s="146"/>
      <c r="B1105" s="146"/>
      <c r="C1105" s="146"/>
      <c r="D1105" s="146"/>
      <c r="E1105" s="146"/>
      <c r="F1105" s="146"/>
      <c r="G1105" s="146"/>
      <c r="H1105" s="146"/>
      <c r="I1105" s="146"/>
      <c r="J1105" s="146"/>
      <c r="K1105" s="146"/>
      <c r="L1105" s="146"/>
      <c r="M1105" s="146"/>
      <c r="N1105" s="146"/>
      <c r="O1105" s="146"/>
      <c r="P1105" s="146"/>
      <c r="Q1105" s="146"/>
      <c r="R1105" s="146"/>
      <c r="S1105" s="146"/>
      <c r="T1105" s="146"/>
      <c r="U1105" s="146"/>
      <c r="V1105" s="146"/>
      <c r="W1105" s="146"/>
      <c r="X1105" s="146"/>
      <c r="Y1105" s="146"/>
    </row>
    <row r="1106" spans="1:25" ht="15" customHeight="1">
      <c r="A1106" s="146"/>
      <c r="B1106" s="146"/>
      <c r="C1106" s="146"/>
      <c r="D1106" s="146"/>
      <c r="E1106" s="146"/>
      <c r="F1106" s="146"/>
      <c r="G1106" s="146"/>
      <c r="H1106" s="146"/>
      <c r="I1106" s="146"/>
      <c r="J1106" s="146"/>
      <c r="K1106" s="146"/>
      <c r="L1106" s="146"/>
      <c r="M1106" s="146"/>
      <c r="N1106" s="146"/>
      <c r="O1106" s="146"/>
      <c r="P1106" s="146"/>
      <c r="Q1106" s="146"/>
      <c r="R1106" s="146"/>
      <c r="S1106" s="146"/>
      <c r="T1106" s="146"/>
      <c r="U1106" s="146"/>
      <c r="V1106" s="146"/>
      <c r="W1106" s="146"/>
      <c r="X1106" s="146"/>
      <c r="Y1106" s="146"/>
    </row>
    <row r="1107" spans="1:25" ht="15" customHeight="1">
      <c r="A1107" s="146"/>
      <c r="B1107" s="146"/>
      <c r="C1107" s="146"/>
      <c r="D1107" s="146"/>
      <c r="E1107" s="146"/>
      <c r="F1107" s="146"/>
      <c r="G1107" s="146"/>
      <c r="H1107" s="146"/>
      <c r="I1107" s="146"/>
      <c r="J1107" s="146"/>
      <c r="K1107" s="146"/>
      <c r="L1107" s="146"/>
      <c r="M1107" s="146"/>
      <c r="N1107" s="146"/>
      <c r="O1107" s="146"/>
      <c r="P1107" s="146"/>
      <c r="Q1107" s="146"/>
      <c r="R1107" s="146"/>
      <c r="S1107" s="146"/>
      <c r="T1107" s="146"/>
      <c r="U1107" s="146"/>
      <c r="V1107" s="146"/>
      <c r="W1107" s="146"/>
      <c r="X1107" s="146"/>
      <c r="Y1107" s="146"/>
    </row>
    <row r="1108" spans="1:25" ht="15" customHeight="1">
      <c r="A1108" s="146"/>
      <c r="B1108" s="146"/>
      <c r="C1108" s="146"/>
      <c r="D1108" s="146"/>
      <c r="E1108" s="146"/>
      <c r="F1108" s="146"/>
      <c r="G1108" s="146"/>
      <c r="H1108" s="146"/>
      <c r="I1108" s="146"/>
      <c r="J1108" s="146"/>
      <c r="K1108" s="146"/>
      <c r="L1108" s="146"/>
      <c r="M1108" s="146"/>
      <c r="N1108" s="146"/>
      <c r="O1108" s="146"/>
      <c r="P1108" s="146"/>
      <c r="Q1108" s="146"/>
      <c r="R1108" s="146"/>
      <c r="S1108" s="146"/>
      <c r="T1108" s="146"/>
      <c r="U1108" s="146"/>
      <c r="V1108" s="146"/>
      <c r="W1108" s="146"/>
      <c r="X1108" s="146"/>
      <c r="Y1108" s="146"/>
    </row>
    <row r="1109" spans="1:25" ht="15" customHeight="1">
      <c r="A1109" s="146"/>
      <c r="B1109" s="146"/>
      <c r="C1109" s="146"/>
      <c r="D1109" s="146"/>
      <c r="E1109" s="146"/>
      <c r="F1109" s="146"/>
      <c r="G1109" s="146"/>
      <c r="H1109" s="146"/>
      <c r="I1109" s="146"/>
      <c r="J1109" s="146"/>
      <c r="K1109" s="146"/>
      <c r="L1109" s="146"/>
      <c r="M1109" s="146"/>
      <c r="N1109" s="146"/>
      <c r="O1109" s="146"/>
      <c r="P1109" s="146"/>
      <c r="Q1109" s="146"/>
      <c r="R1109" s="146"/>
      <c r="S1109" s="146"/>
      <c r="T1109" s="146"/>
      <c r="U1109" s="146"/>
      <c r="V1109" s="146"/>
      <c r="W1109" s="146"/>
      <c r="X1109" s="146"/>
      <c r="Y1109" s="146"/>
    </row>
    <row r="1110" spans="1:25" ht="15" customHeight="1">
      <c r="A1110" s="146"/>
      <c r="B1110" s="146"/>
      <c r="C1110" s="146"/>
      <c r="D1110" s="146"/>
      <c r="E1110" s="146"/>
      <c r="F1110" s="146"/>
      <c r="G1110" s="146"/>
      <c r="H1110" s="146"/>
      <c r="I1110" s="146"/>
      <c r="J1110" s="146"/>
      <c r="K1110" s="146"/>
      <c r="L1110" s="146"/>
      <c r="M1110" s="146"/>
      <c r="N1110" s="146"/>
      <c r="O1110" s="146"/>
      <c r="P1110" s="146"/>
      <c r="Q1110" s="146"/>
      <c r="R1110" s="146"/>
      <c r="S1110" s="146"/>
      <c r="T1110" s="146"/>
      <c r="U1110" s="146"/>
      <c r="V1110" s="146"/>
      <c r="W1110" s="146"/>
      <c r="X1110" s="146"/>
      <c r="Y1110" s="146"/>
    </row>
    <row r="1111" spans="1:25" ht="15" customHeight="1">
      <c r="A1111" s="146"/>
      <c r="B1111" s="146"/>
      <c r="C1111" s="146"/>
      <c r="D1111" s="146"/>
      <c r="E1111" s="146"/>
      <c r="F1111" s="146"/>
      <c r="G1111" s="146"/>
      <c r="H1111" s="146"/>
      <c r="I1111" s="146"/>
      <c r="J1111" s="146"/>
      <c r="K1111" s="146"/>
      <c r="L1111" s="146"/>
      <c r="M1111" s="146"/>
      <c r="N1111" s="146"/>
      <c r="O1111" s="146"/>
      <c r="P1111" s="146"/>
      <c r="Q1111" s="146"/>
      <c r="R1111" s="146"/>
      <c r="S1111" s="146"/>
      <c r="T1111" s="146"/>
      <c r="U1111" s="146"/>
      <c r="V1111" s="146"/>
      <c r="W1111" s="146"/>
      <c r="X1111" s="146"/>
      <c r="Y1111" s="146"/>
    </row>
    <row r="1112" spans="1:25" ht="15" customHeight="1">
      <c r="A1112" s="146"/>
      <c r="B1112" s="146"/>
      <c r="C1112" s="146"/>
      <c r="D1112" s="146"/>
      <c r="E1112" s="146"/>
      <c r="F1112" s="146"/>
      <c r="G1112" s="146"/>
      <c r="H1112" s="146"/>
      <c r="I1112" s="146"/>
      <c r="J1112" s="146"/>
      <c r="K1112" s="146"/>
      <c r="L1112" s="146"/>
      <c r="M1112" s="146"/>
      <c r="N1112" s="146"/>
      <c r="O1112" s="146"/>
      <c r="P1112" s="146"/>
      <c r="Q1112" s="146"/>
      <c r="R1112" s="146"/>
      <c r="S1112" s="146"/>
      <c r="T1112" s="146"/>
      <c r="U1112" s="146"/>
      <c r="V1112" s="146"/>
      <c r="W1112" s="146"/>
      <c r="X1112" s="146"/>
      <c r="Y1112" s="146"/>
    </row>
    <row r="1113" spans="1:25" ht="15" customHeight="1">
      <c r="A1113" s="146"/>
      <c r="B1113" s="146"/>
      <c r="C1113" s="146"/>
      <c r="D1113" s="146"/>
      <c r="E1113" s="146"/>
      <c r="F1113" s="146"/>
      <c r="G1113" s="146"/>
      <c r="H1113" s="146"/>
      <c r="I1113" s="146"/>
      <c r="J1113" s="146"/>
      <c r="K1113" s="146"/>
      <c r="L1113" s="146"/>
      <c r="M1113" s="146"/>
      <c r="N1113" s="146"/>
      <c r="O1113" s="146"/>
      <c r="P1113" s="146"/>
      <c r="Q1113" s="146"/>
      <c r="R1113" s="146"/>
      <c r="S1113" s="146"/>
      <c r="T1113" s="146"/>
      <c r="U1113" s="146"/>
      <c r="V1113" s="146"/>
      <c r="W1113" s="146"/>
      <c r="X1113" s="146"/>
      <c r="Y1113" s="146"/>
    </row>
    <row r="1114" spans="1:25" ht="15" customHeight="1">
      <c r="A1114" s="146"/>
      <c r="B1114" s="146"/>
      <c r="C1114" s="146"/>
      <c r="D1114" s="146"/>
      <c r="E1114" s="146"/>
      <c r="F1114" s="146"/>
      <c r="G1114" s="146"/>
      <c r="H1114" s="146"/>
      <c r="I1114" s="146"/>
      <c r="J1114" s="146"/>
      <c r="K1114" s="146"/>
      <c r="L1114" s="146"/>
      <c r="M1114" s="146"/>
      <c r="N1114" s="146"/>
      <c r="O1114" s="146"/>
      <c r="P1114" s="146"/>
      <c r="Q1114" s="146"/>
      <c r="R1114" s="146"/>
      <c r="S1114" s="146"/>
      <c r="T1114" s="146"/>
      <c r="U1114" s="146"/>
      <c r="V1114" s="146"/>
      <c r="W1114" s="146"/>
      <c r="X1114" s="146"/>
      <c r="Y1114" s="146"/>
    </row>
    <row r="1115" spans="1:25" ht="15" customHeight="1">
      <c r="A1115" s="146"/>
      <c r="B1115" s="146"/>
      <c r="C1115" s="146"/>
      <c r="D1115" s="146"/>
      <c r="E1115" s="146"/>
      <c r="F1115" s="146"/>
      <c r="G1115" s="146"/>
      <c r="H1115" s="146"/>
      <c r="I1115" s="146"/>
      <c r="J1115" s="146"/>
      <c r="K1115" s="146"/>
      <c r="L1115" s="146"/>
      <c r="M1115" s="146"/>
      <c r="N1115" s="146"/>
      <c r="O1115" s="146"/>
      <c r="P1115" s="146"/>
      <c r="Q1115" s="146"/>
      <c r="R1115" s="146"/>
      <c r="S1115" s="146"/>
      <c r="T1115" s="146"/>
      <c r="U1115" s="146"/>
      <c r="V1115" s="146"/>
      <c r="W1115" s="146"/>
      <c r="X1115" s="146"/>
      <c r="Y1115" s="146"/>
    </row>
    <row r="1116" spans="1:25" ht="15" customHeight="1">
      <c r="A1116" s="146"/>
      <c r="B1116" s="146"/>
      <c r="C1116" s="146"/>
      <c r="D1116" s="146"/>
      <c r="E1116" s="146"/>
      <c r="F1116" s="146"/>
      <c r="G1116" s="146"/>
      <c r="H1116" s="146"/>
      <c r="I1116" s="146"/>
      <c r="J1116" s="146"/>
      <c r="K1116" s="146"/>
      <c r="L1116" s="146"/>
      <c r="M1116" s="146"/>
      <c r="N1116" s="146"/>
      <c r="O1116" s="146"/>
      <c r="P1116" s="146"/>
      <c r="Q1116" s="146"/>
      <c r="R1116" s="146"/>
      <c r="S1116" s="146"/>
      <c r="T1116" s="146"/>
      <c r="U1116" s="146"/>
      <c r="V1116" s="146"/>
      <c r="W1116" s="146"/>
      <c r="X1116" s="146"/>
      <c r="Y1116" s="146"/>
    </row>
    <row r="1117" spans="1:25" ht="15" customHeight="1">
      <c r="A1117" s="146"/>
      <c r="B1117" s="146"/>
      <c r="C1117" s="146"/>
      <c r="D1117" s="146"/>
      <c r="E1117" s="146"/>
      <c r="F1117" s="146"/>
      <c r="G1117" s="146"/>
      <c r="H1117" s="146"/>
      <c r="I1117" s="146"/>
      <c r="J1117" s="146"/>
      <c r="K1117" s="146"/>
      <c r="L1117" s="146"/>
      <c r="M1117" s="146"/>
      <c r="N1117" s="146"/>
      <c r="O1117" s="146"/>
      <c r="P1117" s="146"/>
      <c r="Q1117" s="146"/>
      <c r="R1117" s="146"/>
      <c r="S1117" s="146"/>
      <c r="T1117" s="146"/>
      <c r="U1117" s="146"/>
      <c r="V1117" s="146"/>
      <c r="W1117" s="146"/>
      <c r="X1117" s="146"/>
      <c r="Y1117" s="146"/>
    </row>
    <row r="1118" spans="1:25" ht="15" customHeight="1">
      <c r="A1118" s="146"/>
      <c r="B1118" s="146"/>
      <c r="C1118" s="146"/>
      <c r="D1118" s="146"/>
      <c r="E1118" s="146"/>
      <c r="F1118" s="146"/>
      <c r="G1118" s="146"/>
      <c r="H1118" s="146"/>
      <c r="I1118" s="146"/>
      <c r="J1118" s="146"/>
      <c r="K1118" s="146"/>
      <c r="L1118" s="146"/>
      <c r="M1118" s="146"/>
      <c r="N1118" s="146"/>
      <c r="O1118" s="146"/>
      <c r="P1118" s="146"/>
      <c r="Q1118" s="146"/>
      <c r="R1118" s="146"/>
      <c r="S1118" s="146"/>
      <c r="T1118" s="146"/>
      <c r="U1118" s="146"/>
      <c r="V1118" s="146"/>
      <c r="W1118" s="146"/>
      <c r="X1118" s="146"/>
      <c r="Y1118" s="146"/>
    </row>
    <row r="1119" spans="1:25" ht="15" customHeight="1">
      <c r="A1119" s="146"/>
      <c r="B1119" s="146"/>
      <c r="C1119" s="146"/>
      <c r="D1119" s="146"/>
      <c r="E1119" s="146"/>
      <c r="F1119" s="146"/>
      <c r="G1119" s="146"/>
      <c r="H1119" s="146"/>
      <c r="I1119" s="146"/>
      <c r="J1119" s="146"/>
      <c r="K1119" s="146"/>
      <c r="L1119" s="146"/>
      <c r="M1119" s="146"/>
      <c r="N1119" s="146"/>
      <c r="O1119" s="146"/>
      <c r="P1119" s="146"/>
      <c r="Q1119" s="146"/>
      <c r="R1119" s="146"/>
      <c r="S1119" s="146"/>
      <c r="T1119" s="146"/>
      <c r="U1119" s="146"/>
      <c r="V1119" s="146"/>
      <c r="W1119" s="146"/>
      <c r="X1119" s="146"/>
      <c r="Y1119" s="146"/>
    </row>
    <row r="1120" spans="1:25" ht="15" customHeight="1">
      <c r="A1120" s="146"/>
      <c r="B1120" s="146"/>
      <c r="C1120" s="146"/>
      <c r="D1120" s="146"/>
      <c r="E1120" s="146"/>
      <c r="F1120" s="146"/>
      <c r="G1120" s="146"/>
      <c r="H1120" s="146"/>
      <c r="I1120" s="146"/>
      <c r="J1120" s="146"/>
      <c r="K1120" s="146"/>
      <c r="L1120" s="146"/>
      <c r="M1120" s="146"/>
      <c r="N1120" s="146"/>
      <c r="O1120" s="146"/>
      <c r="P1120" s="146"/>
      <c r="Q1120" s="146"/>
      <c r="R1120" s="146"/>
      <c r="S1120" s="146"/>
      <c r="T1120" s="146"/>
      <c r="U1120" s="146"/>
      <c r="V1120" s="146"/>
      <c r="W1120" s="146"/>
      <c r="X1120" s="146"/>
      <c r="Y1120" s="146"/>
    </row>
    <row r="1121" spans="1:25" ht="15" customHeight="1">
      <c r="A1121" s="146"/>
      <c r="B1121" s="146"/>
      <c r="C1121" s="146"/>
      <c r="D1121" s="146"/>
      <c r="E1121" s="146"/>
      <c r="F1121" s="146"/>
      <c r="G1121" s="146"/>
      <c r="H1121" s="146"/>
      <c r="I1121" s="146"/>
      <c r="J1121" s="146"/>
      <c r="K1121" s="146"/>
      <c r="L1121" s="146"/>
      <c r="M1121" s="146"/>
      <c r="N1121" s="146"/>
      <c r="O1121" s="146"/>
      <c r="P1121" s="146"/>
      <c r="Q1121" s="146"/>
      <c r="R1121" s="146"/>
      <c r="S1121" s="146"/>
      <c r="T1121" s="146"/>
      <c r="U1121" s="146"/>
      <c r="V1121" s="146"/>
      <c r="W1121" s="146"/>
      <c r="X1121" s="146"/>
      <c r="Y1121" s="146"/>
    </row>
    <row r="1122" spans="1:25" ht="15" customHeight="1">
      <c r="A1122" s="146"/>
      <c r="B1122" s="146"/>
      <c r="C1122" s="146"/>
      <c r="D1122" s="146"/>
      <c r="E1122" s="146"/>
      <c r="F1122" s="146"/>
      <c r="G1122" s="146"/>
      <c r="H1122" s="146"/>
      <c r="I1122" s="146"/>
      <c r="J1122" s="146"/>
      <c r="K1122" s="146"/>
      <c r="L1122" s="146"/>
      <c r="M1122" s="146"/>
      <c r="N1122" s="146"/>
      <c r="O1122" s="146"/>
      <c r="P1122" s="146"/>
      <c r="Q1122" s="146"/>
      <c r="R1122" s="146"/>
      <c r="S1122" s="146"/>
      <c r="T1122" s="146"/>
      <c r="U1122" s="146"/>
      <c r="V1122" s="146"/>
      <c r="W1122" s="146"/>
      <c r="X1122" s="146"/>
      <c r="Y1122" s="146"/>
    </row>
    <row r="1123" spans="1:25" ht="15" customHeight="1">
      <c r="A1123" s="146"/>
      <c r="B1123" s="146"/>
      <c r="C1123" s="146"/>
      <c r="D1123" s="146"/>
      <c r="E1123" s="146"/>
      <c r="F1123" s="146"/>
      <c r="G1123" s="146"/>
      <c r="H1123" s="146"/>
      <c r="I1123" s="146"/>
      <c r="J1123" s="146"/>
      <c r="K1123" s="146"/>
      <c r="L1123" s="146"/>
      <c r="M1123" s="146"/>
      <c r="N1123" s="146"/>
      <c r="O1123" s="146"/>
      <c r="P1123" s="146"/>
      <c r="Q1123" s="146"/>
      <c r="R1123" s="146"/>
      <c r="S1123" s="146"/>
      <c r="T1123" s="146"/>
      <c r="U1123" s="146"/>
      <c r="V1123" s="146"/>
      <c r="W1123" s="146"/>
      <c r="X1123" s="146"/>
      <c r="Y1123" s="146"/>
    </row>
    <row r="1124" spans="1:25" ht="15" customHeight="1">
      <c r="A1124" s="146"/>
      <c r="B1124" s="146"/>
      <c r="C1124" s="146"/>
      <c r="D1124" s="146"/>
      <c r="E1124" s="146"/>
      <c r="F1124" s="146"/>
      <c r="G1124" s="146"/>
      <c r="H1124" s="146"/>
      <c r="I1124" s="146"/>
      <c r="J1124" s="146"/>
      <c r="K1124" s="146"/>
      <c r="L1124" s="146"/>
      <c r="M1124" s="146"/>
      <c r="N1124" s="146"/>
      <c r="O1124" s="146"/>
      <c r="P1124" s="146"/>
      <c r="Q1124" s="146"/>
      <c r="R1124" s="146"/>
      <c r="S1124" s="146"/>
      <c r="T1124" s="146"/>
      <c r="U1124" s="146"/>
      <c r="V1124" s="146"/>
      <c r="W1124" s="146"/>
      <c r="X1124" s="146"/>
      <c r="Y1124" s="146"/>
    </row>
    <row r="1125" spans="1:25" ht="15" customHeight="1">
      <c r="A1125" s="146"/>
      <c r="B1125" s="146"/>
      <c r="C1125" s="146"/>
      <c r="D1125" s="146"/>
      <c r="E1125" s="146"/>
      <c r="F1125" s="146"/>
      <c r="G1125" s="146"/>
      <c r="H1125" s="146"/>
      <c r="I1125" s="146"/>
      <c r="J1125" s="146"/>
      <c r="K1125" s="146"/>
      <c r="L1125" s="146"/>
      <c r="M1125" s="146"/>
      <c r="N1125" s="146"/>
      <c r="O1125" s="146"/>
      <c r="P1125" s="146"/>
      <c r="Q1125" s="146"/>
      <c r="R1125" s="146"/>
      <c r="S1125" s="146"/>
      <c r="T1125" s="146"/>
      <c r="U1125" s="146"/>
      <c r="V1125" s="146"/>
      <c r="W1125" s="146"/>
      <c r="X1125" s="146"/>
      <c r="Y1125" s="146"/>
    </row>
    <row r="1126" spans="1:25" ht="15" customHeight="1">
      <c r="A1126" s="146"/>
      <c r="B1126" s="146"/>
      <c r="C1126" s="146"/>
      <c r="D1126" s="146"/>
      <c r="E1126" s="146"/>
      <c r="F1126" s="146"/>
      <c r="G1126" s="146"/>
      <c r="H1126" s="146"/>
      <c r="I1126" s="146"/>
      <c r="J1126" s="146"/>
      <c r="K1126" s="146"/>
      <c r="L1126" s="146"/>
      <c r="M1126" s="146"/>
      <c r="N1126" s="146"/>
      <c r="O1126" s="146"/>
      <c r="P1126" s="146"/>
      <c r="Q1126" s="146"/>
      <c r="R1126" s="146"/>
      <c r="S1126" s="146"/>
      <c r="T1126" s="146"/>
      <c r="U1126" s="146"/>
      <c r="V1126" s="146"/>
      <c r="W1126" s="146"/>
      <c r="X1126" s="146"/>
      <c r="Y1126" s="146"/>
    </row>
    <row r="1127" spans="1:25" ht="15" customHeight="1">
      <c r="A1127" s="146"/>
      <c r="B1127" s="146"/>
      <c r="C1127" s="146"/>
      <c r="D1127" s="146"/>
      <c r="E1127" s="146"/>
      <c r="F1127" s="146"/>
      <c r="G1127" s="146"/>
      <c r="H1127" s="146"/>
      <c r="I1127" s="146"/>
      <c r="J1127" s="146"/>
      <c r="K1127" s="146"/>
      <c r="L1127" s="146"/>
      <c r="M1127" s="146"/>
      <c r="N1127" s="146"/>
      <c r="O1127" s="146"/>
      <c r="P1127" s="146"/>
      <c r="Q1127" s="146"/>
      <c r="R1127" s="146"/>
      <c r="S1127" s="146"/>
      <c r="T1127" s="146"/>
      <c r="U1127" s="146"/>
      <c r="V1127" s="146"/>
      <c r="W1127" s="146"/>
      <c r="X1127" s="146"/>
      <c r="Y1127" s="146"/>
    </row>
    <row r="1128" spans="1:25" ht="15" customHeight="1">
      <c r="A1128" s="146"/>
      <c r="B1128" s="146"/>
      <c r="C1128" s="146"/>
      <c r="D1128" s="146"/>
      <c r="E1128" s="146"/>
      <c r="F1128" s="146"/>
      <c r="G1128" s="146"/>
      <c r="H1128" s="146"/>
      <c r="I1128" s="146"/>
      <c r="J1128" s="146"/>
      <c r="K1128" s="146"/>
      <c r="L1128" s="146"/>
      <c r="M1128" s="146"/>
      <c r="N1128" s="146"/>
      <c r="O1128" s="146"/>
      <c r="P1128" s="146"/>
      <c r="Q1128" s="146"/>
      <c r="R1128" s="146"/>
      <c r="S1128" s="146"/>
      <c r="T1128" s="146"/>
      <c r="U1128" s="146"/>
      <c r="V1128" s="146"/>
      <c r="W1128" s="146"/>
      <c r="X1128" s="146"/>
      <c r="Y1128" s="146"/>
    </row>
    <row r="1129" spans="1:25" ht="15" customHeight="1">
      <c r="A1129" s="146"/>
      <c r="B1129" s="146"/>
      <c r="C1129" s="146"/>
      <c r="D1129" s="146"/>
      <c r="E1129" s="146"/>
      <c r="F1129" s="146"/>
      <c r="G1129" s="146"/>
      <c r="H1129" s="146"/>
      <c r="I1129" s="146"/>
      <c r="J1129" s="146"/>
      <c r="K1129" s="146"/>
      <c r="L1129" s="146"/>
      <c r="M1129" s="146"/>
      <c r="N1129" s="146"/>
      <c r="O1129" s="146"/>
      <c r="P1129" s="146"/>
      <c r="Q1129" s="146"/>
      <c r="R1129" s="146"/>
      <c r="S1129" s="146"/>
      <c r="T1129" s="146"/>
      <c r="U1129" s="146"/>
      <c r="V1129" s="146"/>
      <c r="W1129" s="146"/>
      <c r="X1129" s="146"/>
      <c r="Y1129" s="146"/>
    </row>
    <row r="1130" spans="1:25" ht="15" customHeight="1">
      <c r="A1130" s="146"/>
      <c r="B1130" s="146"/>
      <c r="C1130" s="146"/>
      <c r="D1130" s="146"/>
      <c r="E1130" s="146"/>
      <c r="F1130" s="146"/>
      <c r="G1130" s="146"/>
      <c r="H1130" s="146"/>
      <c r="I1130" s="146"/>
      <c r="J1130" s="146"/>
      <c r="K1130" s="146"/>
      <c r="L1130" s="146"/>
      <c r="M1130" s="146"/>
      <c r="N1130" s="146"/>
      <c r="O1130" s="146"/>
      <c r="P1130" s="146"/>
      <c r="Q1130" s="146"/>
      <c r="R1130" s="146"/>
      <c r="S1130" s="146"/>
      <c r="T1130" s="146"/>
      <c r="U1130" s="146"/>
      <c r="V1130" s="146"/>
      <c r="W1130" s="146"/>
      <c r="X1130" s="146"/>
      <c r="Y1130" s="146"/>
    </row>
    <row r="1131" spans="1:25" ht="15" customHeight="1">
      <c r="A1131" s="146"/>
      <c r="B1131" s="146"/>
      <c r="C1131" s="146"/>
      <c r="D1131" s="146"/>
      <c r="E1131" s="146"/>
      <c r="F1131" s="146"/>
      <c r="G1131" s="146"/>
      <c r="H1131" s="146"/>
      <c r="I1131" s="146"/>
      <c r="J1131" s="146"/>
      <c r="K1131" s="146"/>
      <c r="L1131" s="146"/>
      <c r="M1131" s="146"/>
      <c r="N1131" s="146"/>
      <c r="O1131" s="146"/>
      <c r="P1131" s="146"/>
      <c r="Q1131" s="146"/>
      <c r="R1131" s="146"/>
      <c r="S1131" s="146"/>
      <c r="T1131" s="146"/>
      <c r="U1131" s="146"/>
      <c r="V1131" s="146"/>
      <c r="W1131" s="146"/>
      <c r="X1131" s="146"/>
      <c r="Y1131" s="146"/>
    </row>
    <row r="1132" spans="1:25" ht="15" customHeight="1">
      <c r="A1132" s="146"/>
      <c r="B1132" s="146"/>
      <c r="C1132" s="146"/>
      <c r="D1132" s="146"/>
      <c r="E1132" s="146"/>
      <c r="F1132" s="146"/>
      <c r="G1132" s="146"/>
      <c r="H1132" s="146"/>
      <c r="I1132" s="146"/>
      <c r="J1132" s="146"/>
      <c r="K1132" s="146"/>
      <c r="L1132" s="146"/>
      <c r="M1132" s="146"/>
      <c r="N1132" s="146"/>
      <c r="O1132" s="146"/>
      <c r="P1132" s="146"/>
      <c r="Q1132" s="146"/>
      <c r="R1132" s="146"/>
      <c r="S1132" s="146"/>
      <c r="T1132" s="146"/>
      <c r="U1132" s="146"/>
      <c r="V1132" s="146"/>
      <c r="W1132" s="146"/>
      <c r="X1132" s="146"/>
      <c r="Y1132" s="146"/>
    </row>
    <row r="1133" spans="1:25" ht="15" customHeight="1">
      <c r="A1133" s="146"/>
      <c r="B1133" s="146"/>
      <c r="C1133" s="146"/>
      <c r="D1133" s="146"/>
      <c r="E1133" s="146"/>
      <c r="F1133" s="146"/>
      <c r="G1133" s="146"/>
      <c r="H1133" s="146"/>
      <c r="I1133" s="146"/>
      <c r="J1133" s="146"/>
      <c r="K1133" s="146"/>
      <c r="L1133" s="146"/>
      <c r="M1133" s="146"/>
      <c r="N1133" s="146"/>
      <c r="O1133" s="146"/>
      <c r="P1133" s="146"/>
      <c r="Q1133" s="146"/>
      <c r="R1133" s="146"/>
      <c r="S1133" s="146"/>
      <c r="T1133" s="146"/>
      <c r="U1133" s="146"/>
      <c r="V1133" s="146"/>
      <c r="W1133" s="146"/>
      <c r="X1133" s="146"/>
      <c r="Y1133" s="146"/>
    </row>
    <row r="1134" spans="1:25" ht="15" customHeight="1">
      <c r="A1134" s="146"/>
      <c r="B1134" s="146"/>
      <c r="C1134" s="146"/>
      <c r="D1134" s="146"/>
      <c r="E1134" s="146"/>
      <c r="F1134" s="146"/>
      <c r="G1134" s="146"/>
      <c r="H1134" s="146"/>
      <c r="I1134" s="146"/>
      <c r="J1134" s="146"/>
      <c r="K1134" s="146"/>
      <c r="L1134" s="146"/>
      <c r="M1134" s="146"/>
      <c r="N1134" s="146"/>
      <c r="O1134" s="146"/>
      <c r="P1134" s="146"/>
      <c r="Q1134" s="146"/>
      <c r="R1134" s="146"/>
      <c r="S1134" s="146"/>
      <c r="T1134" s="146"/>
      <c r="U1134" s="146"/>
      <c r="V1134" s="146"/>
      <c r="W1134" s="146"/>
      <c r="X1134" s="146"/>
      <c r="Y1134" s="146"/>
    </row>
    <row r="1135" spans="1:25" ht="15" customHeight="1">
      <c r="A1135" s="146"/>
      <c r="B1135" s="146"/>
      <c r="C1135" s="146"/>
      <c r="D1135" s="146"/>
      <c r="E1135" s="146"/>
      <c r="F1135" s="146"/>
      <c r="G1135" s="146"/>
      <c r="H1135" s="146"/>
      <c r="I1135" s="146"/>
      <c r="J1135" s="146"/>
      <c r="K1135" s="146"/>
      <c r="L1135" s="146"/>
      <c r="M1135" s="146"/>
      <c r="N1135" s="146"/>
      <c r="O1135" s="146"/>
      <c r="P1135" s="146"/>
      <c r="Q1135" s="146"/>
      <c r="R1135" s="146"/>
      <c r="S1135" s="146"/>
      <c r="T1135" s="146"/>
      <c r="U1135" s="146"/>
      <c r="V1135" s="146"/>
      <c r="W1135" s="146"/>
      <c r="X1135" s="146"/>
      <c r="Y1135" s="146"/>
    </row>
    <row r="1136" spans="1:25" ht="15" customHeight="1">
      <c r="A1136" s="146"/>
      <c r="B1136" s="146"/>
      <c r="C1136" s="146"/>
      <c r="D1136" s="146"/>
      <c r="E1136" s="146"/>
      <c r="F1136" s="146"/>
      <c r="G1136" s="146"/>
      <c r="H1136" s="146"/>
      <c r="I1136" s="146"/>
      <c r="J1136" s="146"/>
      <c r="K1136" s="146"/>
      <c r="L1136" s="146"/>
      <c r="M1136" s="146"/>
      <c r="N1136" s="146"/>
      <c r="O1136" s="146"/>
      <c r="P1136" s="146"/>
      <c r="Q1136" s="146"/>
      <c r="R1136" s="146"/>
      <c r="S1136" s="146"/>
      <c r="T1136" s="146"/>
      <c r="U1136" s="146"/>
      <c r="V1136" s="146"/>
      <c r="W1136" s="146"/>
      <c r="X1136" s="146"/>
      <c r="Y1136" s="146"/>
    </row>
    <row r="1137" spans="1:25" ht="15" customHeight="1">
      <c r="A1137" s="146"/>
      <c r="B1137" s="146"/>
      <c r="C1137" s="146"/>
      <c r="D1137" s="146"/>
      <c r="E1137" s="146"/>
      <c r="F1137" s="146"/>
      <c r="G1137" s="146"/>
      <c r="H1137" s="146"/>
      <c r="I1137" s="146"/>
      <c r="J1137" s="146"/>
      <c r="K1137" s="146"/>
      <c r="L1137" s="146"/>
      <c r="M1137" s="146"/>
      <c r="N1137" s="146"/>
      <c r="O1137" s="146"/>
      <c r="P1137" s="146"/>
      <c r="Q1137" s="146"/>
      <c r="R1137" s="146"/>
      <c r="S1137" s="146"/>
      <c r="T1137" s="146"/>
      <c r="U1137" s="146"/>
      <c r="V1137" s="146"/>
      <c r="W1137" s="146"/>
      <c r="X1137" s="146"/>
      <c r="Y1137" s="146"/>
    </row>
    <row r="1138" spans="1:25" ht="15" customHeight="1">
      <c r="A1138" s="146"/>
      <c r="B1138" s="146"/>
      <c r="C1138" s="146"/>
      <c r="D1138" s="146"/>
      <c r="E1138" s="146"/>
      <c r="F1138" s="146"/>
      <c r="G1138" s="146"/>
      <c r="H1138" s="146"/>
      <c r="I1138" s="146"/>
      <c r="J1138" s="146"/>
      <c r="K1138" s="146"/>
      <c r="L1138" s="146"/>
      <c r="M1138" s="146"/>
      <c r="N1138" s="146"/>
      <c r="O1138" s="146"/>
      <c r="P1138" s="146"/>
      <c r="Q1138" s="146"/>
      <c r="R1138" s="146"/>
      <c r="S1138" s="146"/>
      <c r="T1138" s="146"/>
      <c r="U1138" s="146"/>
      <c r="V1138" s="146"/>
      <c r="W1138" s="146"/>
      <c r="X1138" s="146"/>
      <c r="Y1138" s="146"/>
    </row>
    <row r="1139" spans="1:25" ht="15" customHeight="1">
      <c r="A1139" s="146"/>
      <c r="B1139" s="146"/>
      <c r="C1139" s="146"/>
      <c r="D1139" s="146"/>
      <c r="E1139" s="146"/>
      <c r="F1139" s="146"/>
      <c r="G1139" s="146"/>
      <c r="H1139" s="146"/>
      <c r="I1139" s="146"/>
      <c r="J1139" s="146"/>
      <c r="K1139" s="146"/>
      <c r="L1139" s="146"/>
      <c r="M1139" s="146"/>
      <c r="N1139" s="146"/>
      <c r="O1139" s="146"/>
      <c r="P1139" s="146"/>
      <c r="Q1139" s="146"/>
      <c r="R1139" s="146"/>
      <c r="S1139" s="146"/>
      <c r="T1139" s="146"/>
      <c r="U1139" s="146"/>
      <c r="V1139" s="146"/>
      <c r="W1139" s="146"/>
      <c r="X1139" s="146"/>
      <c r="Y1139" s="146"/>
    </row>
    <row r="1140" spans="1:25" ht="15" customHeight="1">
      <c r="A1140" s="146"/>
      <c r="B1140" s="146"/>
      <c r="C1140" s="146"/>
      <c r="D1140" s="146"/>
      <c r="E1140" s="146"/>
      <c r="F1140" s="146"/>
      <c r="G1140" s="146"/>
      <c r="H1140" s="146"/>
      <c r="I1140" s="146"/>
      <c r="J1140" s="146"/>
      <c r="K1140" s="146"/>
      <c r="L1140" s="146"/>
      <c r="M1140" s="146"/>
      <c r="N1140" s="146"/>
      <c r="O1140" s="146"/>
      <c r="P1140" s="146"/>
      <c r="Q1140" s="146"/>
      <c r="R1140" s="146"/>
      <c r="S1140" s="146"/>
      <c r="T1140" s="146"/>
      <c r="U1140" s="146"/>
      <c r="V1140" s="146"/>
      <c r="W1140" s="146"/>
      <c r="X1140" s="146"/>
      <c r="Y1140" s="146"/>
    </row>
    <row r="1141" spans="1:25" ht="15" customHeight="1">
      <c r="A1141" s="146"/>
      <c r="B1141" s="146"/>
      <c r="C1141" s="146"/>
      <c r="D1141" s="146"/>
      <c r="E1141" s="146"/>
      <c r="F1141" s="146"/>
      <c r="G1141" s="146"/>
      <c r="H1141" s="146"/>
      <c r="I1141" s="146"/>
      <c r="J1141" s="146"/>
      <c r="K1141" s="146"/>
      <c r="L1141" s="146"/>
      <c r="M1141" s="146"/>
      <c r="N1141" s="146"/>
      <c r="O1141" s="146"/>
      <c r="P1141" s="146"/>
      <c r="Q1141" s="146"/>
      <c r="R1141" s="146"/>
      <c r="S1141" s="146"/>
      <c r="T1141" s="146"/>
      <c r="U1141" s="146"/>
      <c r="V1141" s="146"/>
      <c r="W1141" s="146"/>
      <c r="X1141" s="146"/>
      <c r="Y1141" s="146"/>
    </row>
    <row r="1142" spans="1:25" ht="15" customHeight="1">
      <c r="A1142" s="146"/>
      <c r="B1142" s="146"/>
      <c r="C1142" s="146"/>
      <c r="D1142" s="146"/>
      <c r="E1142" s="146"/>
      <c r="F1142" s="146"/>
      <c r="G1142" s="146"/>
      <c r="H1142" s="146"/>
      <c r="I1142" s="146"/>
      <c r="J1142" s="146"/>
      <c r="K1142" s="146"/>
      <c r="L1142" s="146"/>
      <c r="M1142" s="146"/>
      <c r="N1142" s="146"/>
      <c r="O1142" s="146"/>
      <c r="P1142" s="146"/>
      <c r="Q1142" s="146"/>
      <c r="R1142" s="146"/>
      <c r="S1142" s="146"/>
      <c r="T1142" s="146"/>
      <c r="U1142" s="146"/>
      <c r="V1142" s="146"/>
      <c r="W1142" s="146"/>
      <c r="X1142" s="146"/>
      <c r="Y1142" s="146"/>
    </row>
    <row r="1143" spans="1:25" ht="15" customHeight="1">
      <c r="A1143" s="146"/>
      <c r="B1143" s="146"/>
      <c r="C1143" s="146"/>
      <c r="D1143" s="146"/>
      <c r="E1143" s="146"/>
      <c r="F1143" s="146"/>
      <c r="G1143" s="146"/>
      <c r="H1143" s="146"/>
      <c r="I1143" s="146"/>
      <c r="J1143" s="146"/>
      <c r="K1143" s="146"/>
      <c r="L1143" s="146"/>
      <c r="M1143" s="146"/>
      <c r="N1143" s="146"/>
      <c r="O1143" s="146"/>
      <c r="P1143" s="146"/>
      <c r="Q1143" s="146"/>
      <c r="R1143" s="146"/>
      <c r="S1143" s="146"/>
      <c r="T1143" s="146"/>
      <c r="U1143" s="146"/>
      <c r="V1143" s="146"/>
      <c r="W1143" s="146"/>
      <c r="X1143" s="146"/>
      <c r="Y1143" s="146"/>
    </row>
    <row r="1144" spans="1:25" ht="15" customHeight="1">
      <c r="A1144" s="146"/>
      <c r="B1144" s="146"/>
      <c r="C1144" s="146"/>
      <c r="D1144" s="146"/>
      <c r="E1144" s="146"/>
      <c r="F1144" s="146"/>
      <c r="G1144" s="146"/>
      <c r="H1144" s="146"/>
      <c r="I1144" s="146"/>
      <c r="J1144" s="146"/>
      <c r="K1144" s="146"/>
      <c r="L1144" s="146"/>
      <c r="M1144" s="146"/>
      <c r="N1144" s="146"/>
      <c r="O1144" s="146"/>
      <c r="P1144" s="146"/>
      <c r="Q1144" s="146"/>
      <c r="R1144" s="146"/>
      <c r="S1144" s="146"/>
      <c r="T1144" s="146"/>
      <c r="U1144" s="146"/>
      <c r="V1144" s="146"/>
      <c r="W1144" s="146"/>
      <c r="X1144" s="146"/>
      <c r="Y1144" s="146"/>
    </row>
    <row r="1145" spans="1:25" ht="15" customHeight="1">
      <c r="A1145" s="146"/>
      <c r="B1145" s="146"/>
      <c r="C1145" s="146"/>
      <c r="D1145" s="146"/>
      <c r="E1145" s="146"/>
      <c r="F1145" s="146"/>
      <c r="G1145" s="146"/>
      <c r="H1145" s="146"/>
      <c r="I1145" s="146"/>
      <c r="J1145" s="146"/>
      <c r="K1145" s="146"/>
      <c r="L1145" s="146"/>
      <c r="M1145" s="146"/>
      <c r="N1145" s="146"/>
      <c r="O1145" s="146"/>
      <c r="P1145" s="146"/>
      <c r="Q1145" s="146"/>
      <c r="R1145" s="146"/>
      <c r="S1145" s="146"/>
      <c r="T1145" s="146"/>
      <c r="U1145" s="146"/>
      <c r="V1145" s="146"/>
      <c r="W1145" s="146"/>
      <c r="X1145" s="146"/>
      <c r="Y1145" s="146"/>
    </row>
    <row r="1146" spans="1:25" ht="15" customHeight="1">
      <c r="A1146" s="146"/>
      <c r="B1146" s="146"/>
      <c r="C1146" s="146"/>
      <c r="D1146" s="146"/>
      <c r="E1146" s="146"/>
      <c r="F1146" s="146"/>
      <c r="G1146" s="146"/>
      <c r="H1146" s="146"/>
      <c r="I1146" s="146"/>
      <c r="J1146" s="146"/>
      <c r="K1146" s="146"/>
      <c r="L1146" s="146"/>
      <c r="M1146" s="146"/>
      <c r="N1146" s="146"/>
      <c r="O1146" s="146"/>
      <c r="P1146" s="146"/>
      <c r="Q1146" s="146"/>
      <c r="R1146" s="146"/>
      <c r="S1146" s="146"/>
      <c r="T1146" s="146"/>
      <c r="U1146" s="146"/>
      <c r="V1146" s="146"/>
      <c r="W1146" s="146"/>
      <c r="X1146" s="146"/>
      <c r="Y1146" s="146"/>
    </row>
    <row r="1147" spans="1:25" ht="15" customHeight="1">
      <c r="A1147" s="146"/>
      <c r="B1147" s="146"/>
      <c r="C1147" s="146"/>
      <c r="D1147" s="146"/>
      <c r="E1147" s="146"/>
      <c r="F1147" s="146"/>
      <c r="G1147" s="146"/>
      <c r="H1147" s="146"/>
      <c r="I1147" s="146"/>
      <c r="J1147" s="146"/>
      <c r="K1147" s="146"/>
      <c r="L1147" s="146"/>
      <c r="M1147" s="146"/>
      <c r="N1147" s="146"/>
      <c r="O1147" s="146"/>
      <c r="P1147" s="146"/>
      <c r="Q1147" s="146"/>
      <c r="R1147" s="146"/>
      <c r="S1147" s="146"/>
      <c r="T1147" s="146"/>
      <c r="U1147" s="146"/>
      <c r="V1147" s="146"/>
      <c r="W1147" s="146"/>
      <c r="X1147" s="146"/>
      <c r="Y1147" s="146"/>
    </row>
    <row r="1148" spans="1:25" ht="15" customHeight="1">
      <c r="A1148" s="146"/>
      <c r="B1148" s="146"/>
      <c r="C1148" s="146"/>
      <c r="D1148" s="146"/>
      <c r="E1148" s="146"/>
      <c r="F1148" s="146"/>
      <c r="G1148" s="146"/>
      <c r="H1148" s="146"/>
      <c r="I1148" s="146"/>
      <c r="J1148" s="146"/>
      <c r="K1148" s="146"/>
      <c r="L1148" s="146"/>
      <c r="M1148" s="146"/>
      <c r="N1148" s="146"/>
      <c r="O1148" s="146"/>
      <c r="P1148" s="146"/>
      <c r="Q1148" s="146"/>
      <c r="R1148" s="146"/>
      <c r="S1148" s="146"/>
      <c r="T1148" s="146"/>
      <c r="U1148" s="146"/>
      <c r="V1148" s="146"/>
      <c r="W1148" s="146"/>
      <c r="X1148" s="146"/>
      <c r="Y1148" s="146"/>
    </row>
    <row r="1149" spans="1:25" ht="15" customHeight="1">
      <c r="A1149" s="146"/>
      <c r="B1149" s="146"/>
      <c r="C1149" s="146"/>
      <c r="D1149" s="146"/>
      <c r="E1149" s="146"/>
      <c r="F1149" s="146"/>
      <c r="G1149" s="146"/>
      <c r="H1149" s="146"/>
      <c r="I1149" s="146"/>
      <c r="J1149" s="146"/>
      <c r="K1149" s="146"/>
      <c r="L1149" s="146"/>
      <c r="M1149" s="146"/>
      <c r="N1149" s="146"/>
      <c r="O1149" s="146"/>
      <c r="P1149" s="146"/>
      <c r="Q1149" s="146"/>
      <c r="R1149" s="146"/>
      <c r="S1149" s="146"/>
      <c r="T1149" s="146"/>
      <c r="U1149" s="146"/>
      <c r="V1149" s="146"/>
      <c r="W1149" s="146"/>
      <c r="X1149" s="146"/>
      <c r="Y1149" s="146"/>
    </row>
    <row r="1150" spans="1:25" ht="15" customHeight="1">
      <c r="A1150" s="146"/>
      <c r="B1150" s="146"/>
      <c r="C1150" s="146"/>
      <c r="D1150" s="146"/>
      <c r="E1150" s="146"/>
      <c r="F1150" s="146"/>
      <c r="G1150" s="146"/>
      <c r="H1150" s="146"/>
      <c r="I1150" s="146"/>
      <c r="J1150" s="146"/>
      <c r="K1150" s="146"/>
      <c r="L1150" s="146"/>
      <c r="M1150" s="146"/>
      <c r="N1150" s="146"/>
      <c r="O1150" s="146"/>
      <c r="P1150" s="146"/>
      <c r="Q1150" s="146"/>
      <c r="R1150" s="146"/>
      <c r="S1150" s="146"/>
      <c r="T1150" s="146"/>
      <c r="U1150" s="146"/>
      <c r="V1150" s="146"/>
      <c r="W1150" s="146"/>
      <c r="X1150" s="146"/>
      <c r="Y1150" s="146"/>
    </row>
    <row r="1151" spans="1:25" ht="15" customHeight="1">
      <c r="A1151" s="146"/>
      <c r="B1151" s="146"/>
      <c r="C1151" s="146"/>
      <c r="D1151" s="146"/>
      <c r="E1151" s="146"/>
      <c r="F1151" s="146"/>
      <c r="G1151" s="146"/>
      <c r="H1151" s="146"/>
      <c r="I1151" s="146"/>
      <c r="J1151" s="146"/>
      <c r="K1151" s="146"/>
      <c r="L1151" s="146"/>
      <c r="M1151" s="146"/>
      <c r="N1151" s="146"/>
      <c r="O1151" s="146"/>
      <c r="P1151" s="146"/>
      <c r="Q1151" s="146"/>
      <c r="R1151" s="146"/>
      <c r="S1151" s="146"/>
      <c r="T1151" s="146"/>
      <c r="U1151" s="146"/>
      <c r="V1151" s="146"/>
      <c r="W1151" s="146"/>
      <c r="X1151" s="146"/>
      <c r="Y1151" s="146"/>
    </row>
    <row r="1152" spans="1:25" ht="15" customHeight="1">
      <c r="A1152" s="146"/>
      <c r="B1152" s="146"/>
      <c r="C1152" s="146"/>
      <c r="D1152" s="146"/>
      <c r="E1152" s="146"/>
      <c r="F1152" s="146"/>
      <c r="G1152" s="146"/>
      <c r="H1152" s="146"/>
      <c r="I1152" s="146"/>
      <c r="J1152" s="146"/>
      <c r="K1152" s="146"/>
      <c r="L1152" s="146"/>
      <c r="M1152" s="146"/>
      <c r="N1152" s="146"/>
      <c r="O1152" s="146"/>
      <c r="P1152" s="146"/>
      <c r="Q1152" s="146"/>
      <c r="R1152" s="146"/>
      <c r="S1152" s="146"/>
      <c r="T1152" s="146"/>
      <c r="U1152" s="146"/>
      <c r="V1152" s="146"/>
      <c r="W1152" s="146"/>
      <c r="X1152" s="146"/>
      <c r="Y1152" s="146"/>
    </row>
    <row r="1153" spans="1:25" ht="15" customHeight="1">
      <c r="A1153" s="146"/>
      <c r="B1153" s="146"/>
      <c r="C1153" s="146"/>
      <c r="D1153" s="146"/>
      <c r="E1153" s="146"/>
      <c r="F1153" s="146"/>
      <c r="G1153" s="146"/>
      <c r="H1153" s="146"/>
      <c r="I1153" s="146"/>
      <c r="J1153" s="146"/>
      <c r="K1153" s="146"/>
      <c r="L1153" s="146"/>
      <c r="M1153" s="146"/>
      <c r="N1153" s="146"/>
      <c r="O1153" s="146"/>
      <c r="P1153" s="146"/>
      <c r="Q1153" s="146"/>
      <c r="R1153" s="146"/>
      <c r="S1153" s="146"/>
      <c r="T1153" s="146"/>
      <c r="U1153" s="146"/>
      <c r="V1153" s="146"/>
      <c r="W1153" s="146"/>
      <c r="X1153" s="146"/>
      <c r="Y1153" s="146"/>
    </row>
    <row r="1154" spans="1:25" ht="15" customHeight="1">
      <c r="A1154" s="146"/>
      <c r="B1154" s="146"/>
      <c r="C1154" s="146"/>
      <c r="D1154" s="146"/>
      <c r="E1154" s="146"/>
      <c r="F1154" s="146"/>
      <c r="G1154" s="146"/>
      <c r="H1154" s="146"/>
      <c r="I1154" s="146"/>
      <c r="J1154" s="146"/>
      <c r="K1154" s="146"/>
      <c r="L1154" s="146"/>
      <c r="M1154" s="146"/>
      <c r="N1154" s="146"/>
      <c r="O1154" s="146"/>
      <c r="P1154" s="146"/>
      <c r="Q1154" s="146"/>
      <c r="R1154" s="146"/>
      <c r="S1154" s="146"/>
      <c r="T1154" s="146"/>
      <c r="U1154" s="146"/>
      <c r="V1154" s="146"/>
      <c r="W1154" s="146"/>
      <c r="X1154" s="146"/>
      <c r="Y1154" s="146"/>
    </row>
    <row r="1155" spans="1:25" ht="15" customHeight="1">
      <c r="A1155" s="146"/>
      <c r="B1155" s="146"/>
      <c r="C1155" s="146"/>
      <c r="D1155" s="146"/>
      <c r="E1155" s="146"/>
      <c r="F1155" s="146"/>
      <c r="G1155" s="146"/>
      <c r="H1155" s="146"/>
      <c r="I1155" s="146"/>
      <c r="J1155" s="146"/>
      <c r="K1155" s="146"/>
      <c r="L1155" s="146"/>
      <c r="M1155" s="146"/>
      <c r="N1155" s="146"/>
      <c r="O1155" s="146"/>
      <c r="P1155" s="146"/>
      <c r="Q1155" s="146"/>
      <c r="R1155" s="146"/>
      <c r="S1155" s="146"/>
      <c r="T1155" s="146"/>
      <c r="U1155" s="146"/>
      <c r="V1155" s="146"/>
      <c r="W1155" s="146"/>
      <c r="X1155" s="146"/>
      <c r="Y1155" s="146"/>
    </row>
    <row r="1156" spans="1:25" ht="15" customHeight="1">
      <c r="A1156" s="146"/>
      <c r="B1156" s="146"/>
      <c r="C1156" s="146"/>
      <c r="D1156" s="146"/>
      <c r="E1156" s="146"/>
      <c r="F1156" s="146"/>
      <c r="G1156" s="146"/>
      <c r="H1156" s="146"/>
      <c r="I1156" s="146"/>
      <c r="J1156" s="146"/>
      <c r="K1156" s="146"/>
      <c r="L1156" s="146"/>
      <c r="M1156" s="146"/>
      <c r="N1156" s="146"/>
      <c r="O1156" s="146"/>
      <c r="P1156" s="146"/>
      <c r="Q1156" s="146"/>
      <c r="R1156" s="146"/>
      <c r="S1156" s="146"/>
      <c r="T1156" s="146"/>
      <c r="U1156" s="146"/>
      <c r="V1156" s="146"/>
      <c r="W1156" s="146"/>
      <c r="X1156" s="146"/>
      <c r="Y1156" s="146"/>
    </row>
    <row r="1157" spans="1:25" ht="15" customHeight="1">
      <c r="A1157" s="146"/>
      <c r="B1157" s="146"/>
      <c r="C1157" s="146"/>
      <c r="D1157" s="146"/>
      <c r="E1157" s="146"/>
      <c r="F1157" s="146"/>
      <c r="G1157" s="146"/>
      <c r="H1157" s="146"/>
      <c r="I1157" s="146"/>
      <c r="J1157" s="146"/>
      <c r="K1157" s="146"/>
      <c r="L1157" s="146"/>
      <c r="M1157" s="146"/>
      <c r="N1157" s="146"/>
      <c r="O1157" s="146"/>
      <c r="P1157" s="146"/>
      <c r="Q1157" s="146"/>
      <c r="R1157" s="146"/>
      <c r="S1157" s="146"/>
      <c r="T1157" s="146"/>
      <c r="U1157" s="146"/>
      <c r="V1157" s="146"/>
      <c r="W1157" s="146"/>
      <c r="X1157" s="146"/>
      <c r="Y1157" s="146"/>
    </row>
    <row r="1158" spans="1:25" ht="15" customHeight="1">
      <c r="A1158" s="146"/>
      <c r="B1158" s="146"/>
      <c r="C1158" s="146"/>
      <c r="D1158" s="146"/>
      <c r="E1158" s="146"/>
      <c r="F1158" s="146"/>
      <c r="G1158" s="146"/>
      <c r="H1158" s="146"/>
      <c r="I1158" s="146"/>
      <c r="J1158" s="146"/>
      <c r="K1158" s="146"/>
      <c r="L1158" s="146"/>
      <c r="M1158" s="146"/>
      <c r="N1158" s="146"/>
      <c r="O1158" s="146"/>
      <c r="P1158" s="146"/>
      <c r="Q1158" s="146"/>
      <c r="R1158" s="146"/>
      <c r="S1158" s="146"/>
      <c r="T1158" s="146"/>
      <c r="U1158" s="146"/>
      <c r="V1158" s="146"/>
      <c r="W1158" s="146"/>
      <c r="X1158" s="146"/>
      <c r="Y1158" s="146"/>
    </row>
    <row r="1159" spans="1:25" ht="15" customHeight="1">
      <c r="A1159" s="146"/>
      <c r="B1159" s="146"/>
      <c r="C1159" s="146"/>
      <c r="D1159" s="146"/>
      <c r="E1159" s="146"/>
      <c r="F1159" s="146"/>
      <c r="G1159" s="146"/>
      <c r="H1159" s="146"/>
      <c r="I1159" s="146"/>
      <c r="J1159" s="146"/>
      <c r="K1159" s="146"/>
      <c r="L1159" s="146"/>
      <c r="M1159" s="146"/>
      <c r="N1159" s="146"/>
      <c r="O1159" s="146"/>
      <c r="P1159" s="146"/>
      <c r="Q1159" s="146"/>
      <c r="R1159" s="146"/>
      <c r="S1159" s="146"/>
      <c r="T1159" s="146"/>
      <c r="U1159" s="146"/>
      <c r="V1159" s="146"/>
      <c r="W1159" s="146"/>
      <c r="X1159" s="146"/>
      <c r="Y1159" s="146"/>
    </row>
    <row r="1160" spans="1:25" ht="15" customHeight="1">
      <c r="A1160" s="146"/>
      <c r="B1160" s="146"/>
      <c r="C1160" s="146"/>
      <c r="D1160" s="146"/>
      <c r="E1160" s="146"/>
      <c r="F1160" s="146"/>
      <c r="G1160" s="146"/>
      <c r="H1160" s="146"/>
      <c r="I1160" s="146"/>
      <c r="J1160" s="146"/>
      <c r="K1160" s="146"/>
      <c r="L1160" s="146"/>
      <c r="M1160" s="146"/>
      <c r="N1160" s="146"/>
      <c r="O1160" s="146"/>
      <c r="P1160" s="146"/>
      <c r="Q1160" s="146"/>
      <c r="R1160" s="146"/>
      <c r="S1160" s="146"/>
      <c r="T1160" s="146"/>
      <c r="U1160" s="146"/>
      <c r="V1160" s="146"/>
      <c r="W1160" s="146"/>
      <c r="X1160" s="146"/>
      <c r="Y1160" s="146"/>
    </row>
    <row r="1161" spans="1:25" ht="15" customHeight="1">
      <c r="A1161" s="146"/>
      <c r="B1161" s="146"/>
      <c r="C1161" s="146"/>
      <c r="D1161" s="146"/>
      <c r="E1161" s="146"/>
      <c r="F1161" s="146"/>
      <c r="G1161" s="146"/>
      <c r="H1161" s="146"/>
      <c r="I1161" s="146"/>
      <c r="J1161" s="146"/>
      <c r="K1161" s="146"/>
      <c r="L1161" s="146"/>
      <c r="M1161" s="146"/>
      <c r="N1161" s="146"/>
      <c r="O1161" s="146"/>
      <c r="P1161" s="146"/>
      <c r="Q1161" s="146"/>
      <c r="R1161" s="146"/>
      <c r="S1161" s="146"/>
      <c r="T1161" s="146"/>
      <c r="U1161" s="146"/>
      <c r="V1161" s="146"/>
      <c r="W1161" s="146"/>
      <c r="X1161" s="146"/>
      <c r="Y1161" s="146"/>
    </row>
    <row r="1162" spans="1:25" ht="15" customHeight="1">
      <c r="A1162" s="146"/>
      <c r="B1162" s="146"/>
      <c r="C1162" s="146"/>
      <c r="D1162" s="146"/>
      <c r="E1162" s="146"/>
      <c r="F1162" s="146"/>
      <c r="G1162" s="146"/>
      <c r="H1162" s="146"/>
      <c r="I1162" s="146"/>
      <c r="J1162" s="146"/>
      <c r="K1162" s="146"/>
      <c r="L1162" s="146"/>
      <c r="M1162" s="146"/>
      <c r="N1162" s="146"/>
      <c r="O1162" s="146"/>
      <c r="P1162" s="146"/>
      <c r="Q1162" s="146"/>
      <c r="R1162" s="146"/>
      <c r="S1162" s="146"/>
      <c r="T1162" s="146"/>
      <c r="U1162" s="146"/>
      <c r="V1162" s="146"/>
      <c r="W1162" s="146"/>
      <c r="X1162" s="146"/>
      <c r="Y1162" s="146"/>
    </row>
    <row r="1163" spans="1:25" ht="15" customHeight="1">
      <c r="A1163" s="146"/>
      <c r="B1163" s="146"/>
      <c r="C1163" s="146"/>
      <c r="D1163" s="146"/>
      <c r="E1163" s="146"/>
      <c r="F1163" s="146"/>
      <c r="G1163" s="146"/>
      <c r="H1163" s="146"/>
      <c r="I1163" s="146"/>
      <c r="J1163" s="146"/>
      <c r="K1163" s="146"/>
      <c r="L1163" s="146"/>
      <c r="M1163" s="146"/>
      <c r="N1163" s="146"/>
      <c r="O1163" s="146"/>
      <c r="P1163" s="146"/>
      <c r="Q1163" s="146"/>
      <c r="R1163" s="146"/>
      <c r="S1163" s="146"/>
      <c r="T1163" s="146"/>
      <c r="U1163" s="146"/>
      <c r="V1163" s="146"/>
      <c r="W1163" s="146"/>
      <c r="X1163" s="146"/>
      <c r="Y1163" s="146"/>
    </row>
    <row r="1164" spans="1:25" ht="15" customHeight="1">
      <c r="A1164" s="146"/>
      <c r="B1164" s="146"/>
      <c r="C1164" s="146"/>
      <c r="D1164" s="146"/>
      <c r="E1164" s="146"/>
      <c r="F1164" s="146"/>
      <c r="G1164" s="146"/>
      <c r="H1164" s="146"/>
      <c r="I1164" s="146"/>
      <c r="J1164" s="146"/>
      <c r="K1164" s="146"/>
      <c r="L1164" s="146"/>
      <c r="M1164" s="146"/>
      <c r="N1164" s="146"/>
      <c r="O1164" s="146"/>
      <c r="P1164" s="146"/>
      <c r="Q1164" s="146"/>
      <c r="R1164" s="146"/>
      <c r="S1164" s="146"/>
      <c r="T1164" s="146"/>
      <c r="U1164" s="146"/>
      <c r="V1164" s="146"/>
      <c r="W1164" s="146"/>
      <c r="X1164" s="146"/>
      <c r="Y1164" s="146"/>
    </row>
    <row r="1165" spans="1:25" ht="15" customHeight="1">
      <c r="A1165" s="146"/>
      <c r="B1165" s="146"/>
      <c r="C1165" s="146"/>
      <c r="D1165" s="146"/>
      <c r="E1165" s="146"/>
      <c r="F1165" s="146"/>
      <c r="G1165" s="146"/>
      <c r="H1165" s="146"/>
      <c r="I1165" s="146"/>
      <c r="J1165" s="146"/>
      <c r="K1165" s="146"/>
      <c r="L1165" s="146"/>
      <c r="M1165" s="146"/>
      <c r="N1165" s="146"/>
      <c r="O1165" s="146"/>
      <c r="P1165" s="146"/>
      <c r="Q1165" s="146"/>
      <c r="R1165" s="146"/>
      <c r="S1165" s="146"/>
      <c r="T1165" s="146"/>
      <c r="U1165" s="146"/>
      <c r="V1165" s="146"/>
      <c r="W1165" s="146"/>
      <c r="X1165" s="146"/>
      <c r="Y1165" s="146"/>
    </row>
    <row r="1166" spans="1:25" ht="15" customHeight="1">
      <c r="A1166" s="146"/>
      <c r="B1166" s="146"/>
      <c r="C1166" s="146"/>
      <c r="D1166" s="146"/>
      <c r="E1166" s="146"/>
      <c r="F1166" s="146"/>
      <c r="G1166" s="146"/>
      <c r="H1166" s="146"/>
      <c r="I1166" s="146"/>
      <c r="J1166" s="146"/>
      <c r="K1166" s="146"/>
      <c r="L1166" s="146"/>
      <c r="M1166" s="146"/>
      <c r="N1166" s="146"/>
      <c r="O1166" s="146"/>
      <c r="P1166" s="146"/>
      <c r="Q1166" s="146"/>
      <c r="R1166" s="146"/>
      <c r="S1166" s="146"/>
      <c r="T1166" s="146"/>
      <c r="U1166" s="146"/>
      <c r="V1166" s="146"/>
      <c r="W1166" s="146"/>
      <c r="X1166" s="146"/>
      <c r="Y1166" s="146"/>
    </row>
    <row r="1167" spans="1:25" ht="15" customHeight="1">
      <c r="A1167" s="146"/>
      <c r="B1167" s="146"/>
      <c r="C1167" s="146"/>
      <c r="D1167" s="146"/>
      <c r="E1167" s="146"/>
      <c r="F1167" s="146"/>
      <c r="G1167" s="146"/>
      <c r="H1167" s="146"/>
      <c r="I1167" s="146"/>
      <c r="J1167" s="146"/>
      <c r="K1167" s="146"/>
      <c r="L1167" s="146"/>
      <c r="M1167" s="146"/>
      <c r="N1167" s="146"/>
      <c r="O1167" s="146"/>
      <c r="P1167" s="146"/>
      <c r="Q1167" s="146"/>
      <c r="R1167" s="146"/>
      <c r="S1167" s="146"/>
      <c r="T1167" s="146"/>
      <c r="U1167" s="146"/>
      <c r="V1167" s="146"/>
      <c r="W1167" s="146"/>
      <c r="X1167" s="146"/>
      <c r="Y1167" s="146"/>
    </row>
    <row r="1168" spans="1:25" ht="15" customHeight="1">
      <c r="A1168" s="146"/>
      <c r="B1168" s="146"/>
      <c r="C1168" s="146"/>
      <c r="D1168" s="146"/>
      <c r="E1168" s="146"/>
      <c r="F1168" s="146"/>
      <c r="G1168" s="146"/>
      <c r="H1168" s="146"/>
      <c r="I1168" s="146"/>
      <c r="J1168" s="146"/>
      <c r="K1168" s="146"/>
      <c r="L1168" s="146"/>
      <c r="M1168" s="146"/>
      <c r="N1168" s="146"/>
      <c r="O1168" s="146"/>
      <c r="P1168" s="146"/>
      <c r="Q1168" s="146"/>
      <c r="R1168" s="146"/>
      <c r="S1168" s="146"/>
      <c r="T1168" s="146"/>
      <c r="U1168" s="146"/>
      <c r="V1168" s="146"/>
      <c r="W1168" s="146"/>
      <c r="X1168" s="146"/>
      <c r="Y1168" s="146"/>
    </row>
    <row r="1169" spans="1:25" ht="15" customHeight="1">
      <c r="A1169" s="146"/>
      <c r="B1169" s="146"/>
      <c r="C1169" s="146"/>
      <c r="D1169" s="146"/>
      <c r="E1169" s="146"/>
      <c r="F1169" s="146"/>
      <c r="G1169" s="146"/>
      <c r="H1169" s="146"/>
      <c r="I1169" s="146"/>
      <c r="J1169" s="146"/>
      <c r="K1169" s="146"/>
      <c r="L1169" s="146"/>
      <c r="M1169" s="146"/>
      <c r="N1169" s="146"/>
      <c r="O1169" s="146"/>
      <c r="P1169" s="146"/>
      <c r="Q1169" s="146"/>
      <c r="R1169" s="146"/>
      <c r="S1169" s="146"/>
      <c r="T1169" s="146"/>
      <c r="U1169" s="146"/>
      <c r="V1169" s="146"/>
      <c r="W1169" s="146"/>
      <c r="X1169" s="146"/>
      <c r="Y1169" s="146"/>
    </row>
    <row r="1170" spans="1:25" ht="15" customHeight="1">
      <c r="A1170" s="146"/>
      <c r="B1170" s="146"/>
      <c r="C1170" s="146"/>
      <c r="D1170" s="146"/>
      <c r="E1170" s="146"/>
      <c r="F1170" s="146"/>
      <c r="G1170" s="146"/>
      <c r="H1170" s="146"/>
      <c r="I1170" s="146"/>
      <c r="J1170" s="146"/>
      <c r="K1170" s="146"/>
      <c r="L1170" s="146"/>
      <c r="M1170" s="146"/>
      <c r="N1170" s="146"/>
      <c r="O1170" s="146"/>
      <c r="P1170" s="146"/>
      <c r="Q1170" s="146"/>
      <c r="R1170" s="146"/>
      <c r="S1170" s="146"/>
      <c r="T1170" s="146"/>
      <c r="U1170" s="146"/>
      <c r="V1170" s="146"/>
      <c r="W1170" s="146"/>
      <c r="X1170" s="146"/>
      <c r="Y1170" s="146"/>
    </row>
    <row r="1171" spans="1:25" ht="15" customHeight="1">
      <c r="A1171" s="146"/>
      <c r="B1171" s="146"/>
      <c r="C1171" s="146"/>
      <c r="D1171" s="146"/>
      <c r="E1171" s="146"/>
      <c r="F1171" s="146"/>
      <c r="G1171" s="146"/>
      <c r="H1171" s="146"/>
      <c r="I1171" s="146"/>
      <c r="J1171" s="146"/>
      <c r="K1171" s="146"/>
      <c r="L1171" s="146"/>
      <c r="M1171" s="146"/>
      <c r="N1171" s="146"/>
      <c r="O1171" s="146"/>
      <c r="P1171" s="146"/>
      <c r="Q1171" s="146"/>
      <c r="R1171" s="146"/>
      <c r="S1171" s="146"/>
      <c r="T1171" s="146"/>
      <c r="U1171" s="146"/>
      <c r="V1171" s="146"/>
      <c r="W1171" s="146"/>
      <c r="X1171" s="146"/>
      <c r="Y1171" s="146"/>
    </row>
    <row r="1172" spans="1:25" ht="15" customHeight="1">
      <c r="A1172" s="146"/>
      <c r="B1172" s="146"/>
      <c r="C1172" s="146"/>
      <c r="D1172" s="146"/>
      <c r="E1172" s="146"/>
      <c r="F1172" s="146"/>
      <c r="G1172" s="146"/>
      <c r="H1172" s="146"/>
      <c r="I1172" s="146"/>
      <c r="J1172" s="146"/>
      <c r="K1172" s="146"/>
      <c r="L1172" s="146"/>
      <c r="M1172" s="146"/>
      <c r="N1172" s="146"/>
      <c r="O1172" s="146"/>
      <c r="P1172" s="146"/>
      <c r="Q1172" s="146"/>
      <c r="R1172" s="146"/>
      <c r="S1172" s="146"/>
      <c r="T1172" s="146"/>
      <c r="U1172" s="146"/>
      <c r="V1172" s="146"/>
      <c r="W1172" s="146"/>
      <c r="X1172" s="146"/>
      <c r="Y1172" s="146"/>
    </row>
    <row r="1173" spans="1:25" ht="15" customHeight="1">
      <c r="A1173" s="146"/>
      <c r="B1173" s="146"/>
      <c r="C1173" s="146"/>
      <c r="D1173" s="146"/>
      <c r="E1173" s="146"/>
      <c r="F1173" s="146"/>
      <c r="G1173" s="146"/>
      <c r="H1173" s="146"/>
      <c r="I1173" s="146"/>
      <c r="J1173" s="146"/>
      <c r="K1173" s="146"/>
      <c r="L1173" s="146"/>
      <c r="M1173" s="146"/>
      <c r="N1173" s="146"/>
      <c r="O1173" s="146"/>
      <c r="P1173" s="146"/>
      <c r="Q1173" s="146"/>
      <c r="R1173" s="146"/>
      <c r="S1173" s="146"/>
      <c r="T1173" s="146"/>
      <c r="U1173" s="146"/>
      <c r="V1173" s="146"/>
      <c r="W1173" s="146"/>
      <c r="X1173" s="146"/>
      <c r="Y1173" s="146"/>
    </row>
    <row r="1174" spans="1:25" ht="15" customHeight="1">
      <c r="A1174" s="146"/>
      <c r="B1174" s="146"/>
      <c r="C1174" s="146"/>
      <c r="D1174" s="146"/>
      <c r="E1174" s="146"/>
      <c r="F1174" s="146"/>
      <c r="G1174" s="146"/>
      <c r="H1174" s="146"/>
      <c r="I1174" s="146"/>
      <c r="J1174" s="146"/>
      <c r="K1174" s="146"/>
      <c r="L1174" s="146"/>
      <c r="M1174" s="146"/>
      <c r="N1174" s="146"/>
      <c r="O1174" s="146"/>
      <c r="P1174" s="146"/>
      <c r="Q1174" s="146"/>
      <c r="R1174" s="146"/>
      <c r="S1174" s="146"/>
      <c r="T1174" s="146"/>
      <c r="U1174" s="146"/>
      <c r="V1174" s="146"/>
      <c r="W1174" s="146"/>
      <c r="X1174" s="146"/>
      <c r="Y1174" s="146"/>
    </row>
    <row r="1175" spans="1:25" ht="15" customHeight="1">
      <c r="A1175" s="146"/>
      <c r="B1175" s="146"/>
      <c r="C1175" s="146"/>
      <c r="D1175" s="146"/>
      <c r="E1175" s="146"/>
      <c r="F1175" s="146"/>
      <c r="G1175" s="146"/>
      <c r="H1175" s="146"/>
      <c r="I1175" s="146"/>
      <c r="J1175" s="146"/>
      <c r="K1175" s="146"/>
      <c r="L1175" s="146"/>
      <c r="M1175" s="146"/>
      <c r="N1175" s="146"/>
      <c r="O1175" s="146"/>
      <c r="P1175" s="146"/>
      <c r="Q1175" s="146"/>
      <c r="R1175" s="146"/>
      <c r="S1175" s="146"/>
      <c r="T1175" s="146"/>
      <c r="U1175" s="146"/>
      <c r="V1175" s="146"/>
      <c r="W1175" s="146"/>
      <c r="X1175" s="146"/>
      <c r="Y1175" s="146"/>
    </row>
    <row r="1176" spans="1:25" ht="15" customHeight="1">
      <c r="A1176" s="146"/>
      <c r="B1176" s="146"/>
      <c r="C1176" s="146"/>
      <c r="D1176" s="146"/>
      <c r="E1176" s="146"/>
      <c r="F1176" s="146"/>
      <c r="G1176" s="146"/>
      <c r="H1176" s="146"/>
      <c r="I1176" s="146"/>
      <c r="J1176" s="146"/>
      <c r="K1176" s="146"/>
      <c r="L1176" s="146"/>
      <c r="M1176" s="146"/>
      <c r="N1176" s="146"/>
      <c r="O1176" s="146"/>
      <c r="P1176" s="146"/>
      <c r="Q1176" s="146"/>
      <c r="R1176" s="146"/>
      <c r="S1176" s="146"/>
      <c r="T1176" s="146"/>
      <c r="U1176" s="146"/>
      <c r="V1176" s="146"/>
      <c r="W1176" s="146"/>
      <c r="X1176" s="146"/>
      <c r="Y1176" s="146"/>
    </row>
    <row r="1177" spans="1:25" ht="15" customHeight="1">
      <c r="A1177" s="146"/>
      <c r="B1177" s="146"/>
      <c r="C1177" s="146"/>
      <c r="D1177" s="146"/>
      <c r="E1177" s="146"/>
      <c r="F1177" s="146"/>
      <c r="G1177" s="146"/>
      <c r="H1177" s="146"/>
      <c r="I1177" s="146"/>
      <c r="J1177" s="146"/>
      <c r="K1177" s="146"/>
      <c r="L1177" s="146"/>
      <c r="M1177" s="146"/>
      <c r="N1177" s="146"/>
      <c r="O1177" s="146"/>
      <c r="P1177" s="146"/>
      <c r="Q1177" s="146"/>
      <c r="R1177" s="146"/>
      <c r="S1177" s="146"/>
      <c r="T1177" s="146"/>
      <c r="U1177" s="146"/>
      <c r="V1177" s="146"/>
      <c r="W1177" s="146"/>
      <c r="X1177" s="146"/>
      <c r="Y1177" s="146"/>
    </row>
    <row r="1178" spans="1:25" ht="15" customHeight="1">
      <c r="A1178" s="146"/>
      <c r="B1178" s="146"/>
      <c r="C1178" s="146"/>
      <c r="D1178" s="146"/>
      <c r="E1178" s="146"/>
      <c r="F1178" s="146"/>
      <c r="G1178" s="146"/>
      <c r="H1178" s="146"/>
      <c r="I1178" s="146"/>
      <c r="J1178" s="146"/>
      <c r="K1178" s="146"/>
      <c r="L1178" s="146"/>
      <c r="M1178" s="146"/>
      <c r="N1178" s="146"/>
      <c r="O1178" s="146"/>
      <c r="P1178" s="146"/>
      <c r="Q1178" s="146"/>
      <c r="R1178" s="146"/>
      <c r="S1178" s="146"/>
      <c r="T1178" s="146"/>
      <c r="U1178" s="146"/>
      <c r="V1178" s="146"/>
      <c r="W1178" s="146"/>
      <c r="X1178" s="146"/>
      <c r="Y1178" s="146"/>
    </row>
    <row r="1179" spans="1:25" ht="15" customHeight="1">
      <c r="A1179" s="146"/>
      <c r="B1179" s="146"/>
      <c r="C1179" s="146"/>
      <c r="D1179" s="146"/>
      <c r="E1179" s="146"/>
      <c r="F1179" s="146"/>
      <c r="G1179" s="146"/>
      <c r="H1179" s="146"/>
      <c r="I1179" s="146"/>
      <c r="J1179" s="146"/>
      <c r="K1179" s="146"/>
      <c r="L1179" s="146"/>
      <c r="M1179" s="146"/>
      <c r="N1179" s="146"/>
      <c r="O1179" s="146"/>
      <c r="P1179" s="146"/>
      <c r="Q1179" s="146"/>
      <c r="R1179" s="146"/>
      <c r="S1179" s="146"/>
      <c r="T1179" s="146"/>
      <c r="U1179" s="146"/>
      <c r="V1179" s="146"/>
      <c r="W1179" s="146"/>
      <c r="X1179" s="146"/>
      <c r="Y1179" s="146"/>
    </row>
    <row r="1180" spans="1:25" ht="15" customHeight="1">
      <c r="A1180" s="146"/>
      <c r="B1180" s="146"/>
      <c r="C1180" s="146"/>
      <c r="D1180" s="146"/>
      <c r="E1180" s="146"/>
      <c r="F1180" s="146"/>
      <c r="G1180" s="146"/>
      <c r="H1180" s="146"/>
      <c r="I1180" s="146"/>
      <c r="J1180" s="146"/>
      <c r="K1180" s="146"/>
      <c r="L1180" s="146"/>
      <c r="M1180" s="146"/>
      <c r="N1180" s="146"/>
      <c r="O1180" s="146"/>
      <c r="P1180" s="146"/>
      <c r="Q1180" s="146"/>
      <c r="R1180" s="146"/>
      <c r="S1180" s="146"/>
      <c r="T1180" s="146"/>
      <c r="U1180" s="146"/>
      <c r="V1180" s="146"/>
      <c r="W1180" s="146"/>
      <c r="X1180" s="146"/>
      <c r="Y1180" s="146"/>
    </row>
    <row r="1181" spans="1:25" ht="15" customHeight="1">
      <c r="A1181" s="146"/>
      <c r="B1181" s="146"/>
      <c r="C1181" s="146"/>
      <c r="D1181" s="146"/>
      <c r="E1181" s="146"/>
      <c r="F1181" s="146"/>
      <c r="G1181" s="146"/>
      <c r="H1181" s="146"/>
      <c r="I1181" s="146"/>
      <c r="J1181" s="146"/>
      <c r="K1181" s="146"/>
      <c r="L1181" s="146"/>
      <c r="M1181" s="146"/>
      <c r="N1181" s="146"/>
      <c r="O1181" s="146"/>
      <c r="P1181" s="146"/>
      <c r="Q1181" s="146"/>
      <c r="R1181" s="146"/>
      <c r="S1181" s="146"/>
      <c r="T1181" s="146"/>
      <c r="U1181" s="146"/>
      <c r="V1181" s="146"/>
      <c r="W1181" s="146"/>
      <c r="X1181" s="146"/>
      <c r="Y1181" s="146"/>
    </row>
    <row r="1182" spans="1:25" ht="15" customHeight="1">
      <c r="A1182" s="146"/>
      <c r="B1182" s="146"/>
      <c r="C1182" s="146"/>
      <c r="D1182" s="146"/>
      <c r="E1182" s="146"/>
      <c r="F1182" s="146"/>
      <c r="G1182" s="146"/>
      <c r="H1182" s="146"/>
      <c r="I1182" s="146"/>
      <c r="J1182" s="146"/>
      <c r="K1182" s="146"/>
      <c r="L1182" s="146"/>
      <c r="M1182" s="146"/>
      <c r="N1182" s="146"/>
      <c r="O1182" s="146"/>
      <c r="P1182" s="146"/>
      <c r="Q1182" s="146"/>
      <c r="R1182" s="146"/>
      <c r="S1182" s="146"/>
      <c r="T1182" s="146"/>
      <c r="U1182" s="146"/>
      <c r="V1182" s="146"/>
      <c r="W1182" s="146"/>
      <c r="X1182" s="146"/>
      <c r="Y1182" s="146"/>
    </row>
    <row r="1183" spans="1:25" ht="15" customHeight="1">
      <c r="A1183" s="146"/>
      <c r="B1183" s="146"/>
      <c r="C1183" s="146"/>
      <c r="D1183" s="146"/>
      <c r="E1183" s="146"/>
      <c r="F1183" s="146"/>
      <c r="G1183" s="146"/>
      <c r="H1183" s="146"/>
      <c r="I1183" s="146"/>
      <c r="J1183" s="146"/>
      <c r="K1183" s="146"/>
      <c r="L1183" s="146"/>
      <c r="M1183" s="146"/>
      <c r="N1183" s="146"/>
      <c r="O1183" s="146"/>
      <c r="P1183" s="146"/>
      <c r="Q1183" s="146"/>
      <c r="R1183" s="146"/>
      <c r="S1183" s="146"/>
      <c r="T1183" s="146"/>
      <c r="U1183" s="146"/>
      <c r="V1183" s="146"/>
      <c r="W1183" s="146"/>
      <c r="X1183" s="146"/>
      <c r="Y1183" s="146"/>
    </row>
    <row r="1184" spans="1:25" ht="15" customHeight="1">
      <c r="A1184" s="146"/>
      <c r="B1184" s="146"/>
      <c r="C1184" s="146"/>
      <c r="D1184" s="146"/>
      <c r="E1184" s="146"/>
      <c r="F1184" s="146"/>
      <c r="G1184" s="146"/>
      <c r="H1184" s="146"/>
      <c r="I1184" s="146"/>
      <c r="J1184" s="146"/>
      <c r="K1184" s="146"/>
      <c r="L1184" s="146"/>
      <c r="M1184" s="146"/>
      <c r="N1184" s="146"/>
      <c r="O1184" s="146"/>
      <c r="P1184" s="146"/>
      <c r="Q1184" s="146"/>
      <c r="R1184" s="146"/>
      <c r="S1184" s="146"/>
      <c r="T1184" s="146"/>
      <c r="U1184" s="146"/>
      <c r="V1184" s="146"/>
      <c r="W1184" s="146"/>
      <c r="X1184" s="146"/>
      <c r="Y1184" s="146"/>
    </row>
    <row r="1185" spans="1:25" ht="15" customHeight="1">
      <c r="A1185" s="146"/>
      <c r="B1185" s="146"/>
      <c r="C1185" s="146"/>
      <c r="D1185" s="146"/>
      <c r="E1185" s="146"/>
      <c r="F1185" s="146"/>
      <c r="G1185" s="146"/>
      <c r="H1185" s="146"/>
      <c r="I1185" s="146"/>
      <c r="J1185" s="146"/>
      <c r="K1185" s="146"/>
      <c r="L1185" s="146"/>
      <c r="M1185" s="146"/>
      <c r="N1185" s="146"/>
      <c r="O1185" s="146"/>
      <c r="P1185" s="146"/>
      <c r="Q1185" s="146"/>
      <c r="R1185" s="146"/>
      <c r="S1185" s="146"/>
      <c r="T1185" s="146"/>
      <c r="U1185" s="146"/>
      <c r="V1185" s="146"/>
      <c r="W1185" s="146"/>
      <c r="X1185" s="146"/>
      <c r="Y1185" s="146"/>
    </row>
    <row r="1186" spans="1:25" ht="15" customHeight="1">
      <c r="A1186" s="146"/>
      <c r="B1186" s="146"/>
      <c r="C1186" s="146"/>
      <c r="D1186" s="146"/>
      <c r="E1186" s="146"/>
      <c r="F1186" s="146"/>
      <c r="G1186" s="146"/>
      <c r="H1186" s="146"/>
      <c r="I1186" s="146"/>
      <c r="J1186" s="146"/>
      <c r="K1186" s="146"/>
      <c r="L1186" s="146"/>
      <c r="M1186" s="146"/>
      <c r="N1186" s="146"/>
      <c r="O1186" s="146"/>
      <c r="P1186" s="146"/>
      <c r="Q1186" s="146"/>
      <c r="R1186" s="146"/>
      <c r="S1186" s="146"/>
      <c r="T1186" s="146"/>
      <c r="U1186" s="146"/>
      <c r="V1186" s="146"/>
      <c r="W1186" s="146"/>
      <c r="X1186" s="146"/>
      <c r="Y1186" s="146"/>
    </row>
    <row r="1187" spans="1:25" ht="15" customHeight="1">
      <c r="A1187" s="146"/>
      <c r="B1187" s="146"/>
      <c r="C1187" s="146"/>
      <c r="D1187" s="146"/>
      <c r="E1187" s="146"/>
      <c r="F1187" s="146"/>
      <c r="G1187" s="146"/>
      <c r="H1187" s="146"/>
      <c r="I1187" s="146"/>
      <c r="J1187" s="146"/>
      <c r="K1187" s="146"/>
      <c r="L1187" s="146"/>
      <c r="M1187" s="146"/>
      <c r="N1187" s="146"/>
      <c r="O1187" s="146"/>
      <c r="P1187" s="146"/>
      <c r="Q1187" s="146"/>
      <c r="R1187" s="146"/>
      <c r="S1187" s="146"/>
      <c r="T1187" s="146"/>
      <c r="U1187" s="146"/>
      <c r="V1187" s="146"/>
      <c r="W1187" s="146"/>
      <c r="X1187" s="146"/>
      <c r="Y1187" s="146"/>
    </row>
    <row r="1188" spans="1:25" ht="15" customHeight="1">
      <c r="A1188" s="146"/>
      <c r="B1188" s="146"/>
      <c r="C1188" s="146"/>
      <c r="D1188" s="146"/>
      <c r="E1188" s="146"/>
      <c r="F1188" s="146"/>
      <c r="G1188" s="146"/>
      <c r="H1188" s="146"/>
      <c r="I1188" s="146"/>
      <c r="J1188" s="146"/>
      <c r="K1188" s="146"/>
      <c r="L1188" s="146"/>
      <c r="M1188" s="146"/>
      <c r="N1188" s="146"/>
      <c r="O1188" s="146"/>
      <c r="P1188" s="146"/>
      <c r="Q1188" s="146"/>
      <c r="R1188" s="146"/>
      <c r="S1188" s="146"/>
      <c r="T1188" s="146"/>
      <c r="U1188" s="146"/>
      <c r="V1188" s="146"/>
      <c r="W1188" s="146"/>
      <c r="X1188" s="146"/>
      <c r="Y1188" s="146"/>
    </row>
    <row r="1189" spans="1:25" ht="15" customHeight="1">
      <c r="A1189" s="146"/>
      <c r="B1189" s="146"/>
      <c r="C1189" s="146"/>
      <c r="D1189" s="146"/>
      <c r="E1189" s="146"/>
      <c r="F1189" s="146"/>
      <c r="G1189" s="146"/>
      <c r="H1189" s="146"/>
      <c r="I1189" s="146"/>
      <c r="J1189" s="146"/>
      <c r="K1189" s="146"/>
      <c r="L1189" s="146"/>
      <c r="M1189" s="146"/>
      <c r="N1189" s="146"/>
      <c r="O1189" s="146"/>
      <c r="P1189" s="146"/>
      <c r="Q1189" s="146"/>
      <c r="R1189" s="146"/>
      <c r="S1189" s="146"/>
      <c r="T1189" s="146"/>
      <c r="U1189" s="146"/>
      <c r="V1189" s="146"/>
      <c r="W1189" s="146"/>
      <c r="X1189" s="146"/>
      <c r="Y1189" s="146"/>
    </row>
    <row r="1190" spans="1:25" ht="15" customHeight="1">
      <c r="A1190" s="146"/>
      <c r="B1190" s="146"/>
      <c r="C1190" s="146"/>
      <c r="D1190" s="146"/>
      <c r="E1190" s="146"/>
      <c r="F1190" s="146"/>
      <c r="G1190" s="146"/>
      <c r="H1190" s="146"/>
      <c r="I1190" s="146"/>
      <c r="J1190" s="146"/>
      <c r="K1190" s="146"/>
      <c r="L1190" s="146"/>
      <c r="M1190" s="146"/>
      <c r="N1190" s="146"/>
      <c r="O1190" s="146"/>
      <c r="P1190" s="146"/>
      <c r="Q1190" s="146"/>
      <c r="R1190" s="146"/>
      <c r="S1190" s="146"/>
      <c r="T1190" s="146"/>
      <c r="U1190" s="146"/>
      <c r="V1190" s="146"/>
      <c r="W1190" s="146"/>
      <c r="X1190" s="146"/>
      <c r="Y1190" s="146"/>
    </row>
    <row r="1191" spans="1:25" ht="15" customHeight="1">
      <c r="A1191" s="146"/>
      <c r="B1191" s="146"/>
      <c r="C1191" s="146"/>
      <c r="D1191" s="146"/>
      <c r="E1191" s="146"/>
      <c r="F1191" s="146"/>
      <c r="G1191" s="146"/>
      <c r="H1191" s="146"/>
      <c r="I1191" s="146"/>
      <c r="J1191" s="146"/>
      <c r="K1191" s="146"/>
      <c r="L1191" s="146"/>
      <c r="M1191" s="146"/>
      <c r="N1191" s="146"/>
      <c r="O1191" s="146"/>
      <c r="P1191" s="146"/>
      <c r="Q1191" s="146"/>
      <c r="R1191" s="146"/>
      <c r="S1191" s="146"/>
      <c r="T1191" s="146"/>
      <c r="U1191" s="146"/>
      <c r="V1191" s="146"/>
      <c r="W1191" s="146"/>
      <c r="X1191" s="146"/>
      <c r="Y1191" s="146"/>
    </row>
    <row r="1192" spans="1:25" ht="15" customHeight="1">
      <c r="A1192" s="146"/>
      <c r="B1192" s="146"/>
      <c r="C1192" s="146"/>
      <c r="D1192" s="146"/>
      <c r="E1192" s="146"/>
      <c r="F1192" s="146"/>
      <c r="G1192" s="146"/>
      <c r="H1192" s="146"/>
      <c r="I1192" s="146"/>
      <c r="J1192" s="146"/>
      <c r="K1192" s="146"/>
      <c r="L1192" s="146"/>
      <c r="M1192" s="146"/>
      <c r="N1192" s="146"/>
      <c r="O1192" s="146"/>
      <c r="P1192" s="146"/>
      <c r="Q1192" s="146"/>
      <c r="R1192" s="146"/>
      <c r="S1192" s="146"/>
      <c r="T1192" s="146"/>
      <c r="U1192" s="146"/>
      <c r="V1192" s="146"/>
      <c r="W1192" s="146"/>
      <c r="X1192" s="146"/>
      <c r="Y1192" s="146"/>
    </row>
    <row r="1193" spans="1:25" ht="15" customHeight="1">
      <c r="A1193" s="146"/>
      <c r="B1193" s="146"/>
      <c r="C1193" s="146"/>
      <c r="D1193" s="146"/>
      <c r="E1193" s="146"/>
      <c r="F1193" s="146"/>
      <c r="G1193" s="146"/>
      <c r="H1193" s="146"/>
      <c r="I1193" s="146"/>
      <c r="J1193" s="146"/>
      <c r="K1193" s="146"/>
      <c r="L1193" s="146"/>
      <c r="M1193" s="146"/>
      <c r="N1193" s="146"/>
      <c r="O1193" s="146"/>
      <c r="P1193" s="146"/>
      <c r="Q1193" s="146"/>
      <c r="R1193" s="146"/>
      <c r="S1193" s="146"/>
      <c r="T1193" s="146"/>
      <c r="U1193" s="146"/>
      <c r="V1193" s="146"/>
      <c r="W1193" s="146"/>
      <c r="X1193" s="146"/>
      <c r="Y1193" s="146"/>
    </row>
    <row r="1194" spans="1:25" ht="15" customHeight="1">
      <c r="A1194" s="146"/>
      <c r="B1194" s="146"/>
      <c r="C1194" s="146"/>
      <c r="D1194" s="146"/>
      <c r="E1194" s="146"/>
      <c r="F1194" s="146"/>
      <c r="G1194" s="146"/>
      <c r="H1194" s="146"/>
      <c r="I1194" s="146"/>
      <c r="J1194" s="146"/>
      <c r="K1194" s="146"/>
      <c r="L1194" s="146"/>
      <c r="M1194" s="146"/>
      <c r="N1194" s="146"/>
      <c r="O1194" s="146"/>
      <c r="P1194" s="146"/>
      <c r="Q1194" s="146"/>
      <c r="R1194" s="146"/>
      <c r="S1194" s="146"/>
      <c r="T1194" s="146"/>
      <c r="U1194" s="146"/>
      <c r="V1194" s="146"/>
      <c r="W1194" s="146"/>
      <c r="X1194" s="146"/>
      <c r="Y1194" s="146"/>
    </row>
    <row r="1195" spans="1:25" ht="15" customHeight="1">
      <c r="A1195" s="146"/>
      <c r="B1195" s="146"/>
      <c r="C1195" s="146"/>
      <c r="D1195" s="146"/>
      <c r="E1195" s="146"/>
      <c r="F1195" s="146"/>
      <c r="G1195" s="146"/>
      <c r="H1195" s="146"/>
      <c r="I1195" s="146"/>
      <c r="J1195" s="146"/>
      <c r="K1195" s="146"/>
      <c r="L1195" s="146"/>
      <c r="M1195" s="146"/>
      <c r="N1195" s="146"/>
      <c r="O1195" s="146"/>
      <c r="P1195" s="146"/>
      <c r="Q1195" s="146"/>
      <c r="R1195" s="146"/>
      <c r="S1195" s="146"/>
      <c r="T1195" s="146"/>
      <c r="U1195" s="146"/>
      <c r="V1195" s="146"/>
      <c r="W1195" s="146"/>
      <c r="X1195" s="146"/>
      <c r="Y1195" s="146"/>
    </row>
    <row r="1196" spans="1:25" ht="15" customHeight="1">
      <c r="A1196" s="146"/>
      <c r="B1196" s="146"/>
      <c r="C1196" s="146"/>
      <c r="D1196" s="146"/>
      <c r="E1196" s="146"/>
      <c r="F1196" s="146"/>
      <c r="G1196" s="146"/>
      <c r="H1196" s="146"/>
      <c r="I1196" s="146"/>
      <c r="J1196" s="146"/>
      <c r="K1196" s="146"/>
      <c r="L1196" s="146"/>
      <c r="M1196" s="146"/>
      <c r="N1196" s="146"/>
      <c r="O1196" s="146"/>
      <c r="P1196" s="146"/>
      <c r="Q1196" s="146"/>
      <c r="R1196" s="146"/>
      <c r="S1196" s="146"/>
      <c r="T1196" s="146"/>
      <c r="U1196" s="146"/>
      <c r="V1196" s="146"/>
      <c r="W1196" s="146"/>
      <c r="X1196" s="146"/>
      <c r="Y1196" s="146"/>
    </row>
    <row r="1197" spans="1:25" ht="15" customHeight="1">
      <c r="A1197" s="146"/>
      <c r="B1197" s="146"/>
      <c r="C1197" s="146"/>
      <c r="D1197" s="146"/>
      <c r="E1197" s="146"/>
      <c r="F1197" s="146"/>
      <c r="G1197" s="146"/>
      <c r="H1197" s="146"/>
      <c r="I1197" s="146"/>
      <c r="J1197" s="146"/>
      <c r="K1197" s="146"/>
      <c r="L1197" s="146"/>
      <c r="M1197" s="146"/>
      <c r="N1197" s="146"/>
      <c r="O1197" s="146"/>
      <c r="P1197" s="146"/>
      <c r="Q1197" s="146"/>
      <c r="R1197" s="146"/>
      <c r="S1197" s="146"/>
      <c r="T1197" s="146"/>
      <c r="U1197" s="146"/>
      <c r="V1197" s="146"/>
      <c r="W1197" s="146"/>
      <c r="X1197" s="146"/>
      <c r="Y1197" s="146"/>
    </row>
    <row r="1198" spans="1:25" ht="15" customHeight="1">
      <c r="A1198" s="146"/>
      <c r="B1198" s="146"/>
      <c r="C1198" s="146"/>
      <c r="D1198" s="146"/>
      <c r="E1198" s="146"/>
      <c r="F1198" s="146"/>
      <c r="G1198" s="146"/>
      <c r="H1198" s="146"/>
      <c r="I1198" s="146"/>
      <c r="J1198" s="146"/>
      <c r="K1198" s="146"/>
      <c r="L1198" s="146"/>
      <c r="M1198" s="146"/>
      <c r="N1198" s="146"/>
      <c r="O1198" s="146"/>
      <c r="P1198" s="146"/>
      <c r="Q1198" s="146"/>
      <c r="R1198" s="146"/>
      <c r="S1198" s="146"/>
      <c r="T1198" s="146"/>
      <c r="U1198" s="146"/>
      <c r="V1198" s="146"/>
      <c r="W1198" s="146"/>
      <c r="X1198" s="146"/>
      <c r="Y1198" s="146"/>
    </row>
    <row r="1199" spans="1:25" ht="15" customHeight="1">
      <c r="A1199" s="146"/>
      <c r="B1199" s="146"/>
      <c r="C1199" s="146"/>
      <c r="D1199" s="146"/>
      <c r="E1199" s="146"/>
      <c r="F1199" s="146"/>
      <c r="G1199" s="146"/>
      <c r="H1199" s="146"/>
      <c r="I1199" s="146"/>
      <c r="J1199" s="146"/>
      <c r="K1199" s="146"/>
      <c r="L1199" s="146"/>
      <c r="M1199" s="146"/>
      <c r="N1199" s="146"/>
      <c r="O1199" s="146"/>
      <c r="P1199" s="146"/>
      <c r="Q1199" s="146"/>
      <c r="R1199" s="146"/>
      <c r="S1199" s="146"/>
      <c r="T1199" s="146"/>
      <c r="U1199" s="146"/>
      <c r="V1199" s="146"/>
      <c r="W1199" s="146"/>
      <c r="X1199" s="146"/>
      <c r="Y1199" s="146"/>
    </row>
    <row r="1200" spans="1:25" ht="15" customHeight="1">
      <c r="A1200" s="146"/>
      <c r="B1200" s="146"/>
      <c r="C1200" s="146"/>
      <c r="D1200" s="146"/>
      <c r="E1200" s="146"/>
      <c r="F1200" s="146"/>
      <c r="G1200" s="146"/>
      <c r="H1200" s="146"/>
      <c r="I1200" s="146"/>
      <c r="J1200" s="146"/>
      <c r="K1200" s="146"/>
      <c r="L1200" s="146"/>
      <c r="M1200" s="146"/>
      <c r="N1200" s="146"/>
      <c r="O1200" s="146"/>
      <c r="P1200" s="146"/>
      <c r="Q1200" s="146"/>
      <c r="R1200" s="146"/>
      <c r="S1200" s="146"/>
      <c r="T1200" s="146"/>
      <c r="U1200" s="146"/>
      <c r="V1200" s="146"/>
      <c r="W1200" s="146"/>
      <c r="X1200" s="146"/>
      <c r="Y1200" s="146"/>
    </row>
    <row r="1201" spans="1:25" ht="15" customHeight="1">
      <c r="A1201" s="146"/>
      <c r="B1201" s="146"/>
      <c r="C1201" s="146"/>
      <c r="D1201" s="146"/>
      <c r="E1201" s="146"/>
      <c r="F1201" s="146"/>
      <c r="G1201" s="146"/>
      <c r="H1201" s="146"/>
      <c r="I1201" s="146"/>
      <c r="J1201" s="146"/>
      <c r="K1201" s="146"/>
      <c r="L1201" s="146"/>
      <c r="M1201" s="146"/>
      <c r="N1201" s="146"/>
      <c r="O1201" s="146"/>
      <c r="P1201" s="146"/>
      <c r="Q1201" s="146"/>
      <c r="R1201" s="146"/>
      <c r="S1201" s="146"/>
      <c r="T1201" s="146"/>
      <c r="U1201" s="146"/>
      <c r="V1201" s="146"/>
      <c r="W1201" s="146"/>
      <c r="X1201" s="146"/>
      <c r="Y1201" s="146"/>
    </row>
    <row r="1202" spans="1:25" ht="15" customHeight="1">
      <c r="A1202" s="146"/>
      <c r="B1202" s="146"/>
      <c r="C1202" s="146"/>
      <c r="D1202" s="146"/>
      <c r="E1202" s="146"/>
      <c r="F1202" s="146"/>
      <c r="G1202" s="146"/>
      <c r="H1202" s="146"/>
      <c r="I1202" s="146"/>
      <c r="J1202" s="146"/>
      <c r="K1202" s="146"/>
      <c r="L1202" s="146"/>
      <c r="M1202" s="146"/>
      <c r="N1202" s="146"/>
      <c r="O1202" s="146"/>
      <c r="P1202" s="146"/>
      <c r="Q1202" s="146"/>
      <c r="R1202" s="146"/>
      <c r="S1202" s="146"/>
      <c r="T1202" s="146"/>
      <c r="U1202" s="146"/>
      <c r="V1202" s="146"/>
      <c r="W1202" s="146"/>
      <c r="X1202" s="146"/>
      <c r="Y1202" s="146"/>
    </row>
    <row r="1203" spans="1:25" ht="15" customHeight="1">
      <c r="A1203" s="146"/>
      <c r="B1203" s="146"/>
      <c r="C1203" s="146"/>
      <c r="D1203" s="146"/>
      <c r="E1203" s="146"/>
      <c r="F1203" s="146"/>
      <c r="G1203" s="146"/>
      <c r="H1203" s="146"/>
      <c r="I1203" s="146"/>
      <c r="J1203" s="146"/>
      <c r="K1203" s="146"/>
      <c r="L1203" s="146"/>
      <c r="M1203" s="146"/>
      <c r="N1203" s="146"/>
      <c r="O1203" s="146"/>
      <c r="P1203" s="146"/>
      <c r="Q1203" s="146"/>
      <c r="R1203" s="146"/>
      <c r="S1203" s="146"/>
      <c r="T1203" s="146"/>
      <c r="U1203" s="146"/>
      <c r="V1203" s="146"/>
      <c r="W1203" s="146"/>
      <c r="X1203" s="146"/>
      <c r="Y1203" s="146"/>
    </row>
    <row r="1204" spans="1:25" ht="15" customHeight="1">
      <c r="A1204" s="146"/>
      <c r="B1204" s="146"/>
      <c r="C1204" s="146"/>
      <c r="D1204" s="146"/>
      <c r="E1204" s="146"/>
      <c r="F1204" s="146"/>
      <c r="G1204" s="146"/>
      <c r="H1204" s="146"/>
      <c r="I1204" s="146"/>
      <c r="J1204" s="146"/>
      <c r="K1204" s="146"/>
      <c r="L1204" s="146"/>
      <c r="M1204" s="146"/>
      <c r="N1204" s="146"/>
      <c r="O1204" s="146"/>
      <c r="P1204" s="146"/>
      <c r="Q1204" s="146"/>
      <c r="R1204" s="146"/>
      <c r="S1204" s="146"/>
      <c r="T1204" s="146"/>
      <c r="U1204" s="146"/>
      <c r="V1204" s="146"/>
      <c r="W1204" s="146"/>
      <c r="X1204" s="146"/>
      <c r="Y1204" s="146"/>
    </row>
    <row r="1205" spans="1:25" ht="15" customHeight="1">
      <c r="A1205" s="146"/>
      <c r="B1205" s="146"/>
      <c r="C1205" s="146"/>
      <c r="D1205" s="146"/>
      <c r="E1205" s="146"/>
      <c r="F1205" s="146"/>
      <c r="G1205" s="146"/>
      <c r="H1205" s="146"/>
      <c r="I1205" s="146"/>
      <c r="J1205" s="146"/>
      <c r="K1205" s="146"/>
      <c r="L1205" s="146"/>
      <c r="M1205" s="146"/>
      <c r="N1205" s="146"/>
      <c r="O1205" s="146"/>
      <c r="P1205" s="146"/>
      <c r="Q1205" s="146"/>
      <c r="R1205" s="146"/>
      <c r="S1205" s="146"/>
      <c r="T1205" s="146"/>
      <c r="U1205" s="146"/>
      <c r="V1205" s="146"/>
      <c r="W1205" s="146"/>
      <c r="X1205" s="146"/>
      <c r="Y1205" s="146"/>
    </row>
    <row r="1206" spans="1:25" ht="15" customHeight="1">
      <c r="A1206" s="146"/>
      <c r="B1206" s="146"/>
      <c r="C1206" s="146"/>
      <c r="D1206" s="146"/>
      <c r="E1206" s="146"/>
      <c r="F1206" s="146"/>
      <c r="G1206" s="146"/>
      <c r="H1206" s="146"/>
      <c r="I1206" s="146"/>
      <c r="J1206" s="146"/>
      <c r="K1206" s="146"/>
      <c r="L1206" s="146"/>
      <c r="M1206" s="146"/>
      <c r="N1206" s="146"/>
      <c r="O1206" s="146"/>
      <c r="P1206" s="146"/>
      <c r="Q1206" s="146"/>
      <c r="R1206" s="146"/>
      <c r="S1206" s="146"/>
      <c r="T1206" s="146"/>
      <c r="U1206" s="146"/>
      <c r="V1206" s="146"/>
      <c r="W1206" s="146"/>
      <c r="X1206" s="146"/>
      <c r="Y1206" s="146"/>
    </row>
    <row r="1207" spans="1:25" ht="15" customHeight="1">
      <c r="A1207" s="146"/>
      <c r="B1207" s="146"/>
      <c r="C1207" s="146"/>
      <c r="D1207" s="146"/>
      <c r="E1207" s="146"/>
      <c r="F1207" s="146"/>
      <c r="G1207" s="146"/>
      <c r="H1207" s="146"/>
      <c r="I1207" s="146"/>
      <c r="J1207" s="146"/>
      <c r="K1207" s="146"/>
      <c r="L1207" s="146"/>
      <c r="M1207" s="146"/>
      <c r="N1207" s="146"/>
      <c r="O1207" s="146"/>
      <c r="P1207" s="146"/>
      <c r="Q1207" s="146"/>
      <c r="R1207" s="146"/>
      <c r="S1207" s="146"/>
      <c r="T1207" s="146"/>
      <c r="U1207" s="146"/>
      <c r="V1207" s="146"/>
      <c r="W1207" s="146"/>
      <c r="X1207" s="146"/>
      <c r="Y1207" s="146"/>
    </row>
    <row r="1208" spans="1:25" ht="15" customHeight="1">
      <c r="A1208" s="146"/>
      <c r="B1208" s="146"/>
      <c r="C1208" s="146"/>
      <c r="D1208" s="146"/>
      <c r="E1208" s="146"/>
      <c r="F1208" s="146"/>
      <c r="G1208" s="146"/>
      <c r="H1208" s="146"/>
      <c r="I1208" s="146"/>
      <c r="J1208" s="146"/>
      <c r="K1208" s="146"/>
      <c r="L1208" s="146"/>
      <c r="M1208" s="146"/>
      <c r="N1208" s="146"/>
      <c r="O1208" s="146"/>
      <c r="P1208" s="146"/>
      <c r="Q1208" s="146"/>
      <c r="R1208" s="146"/>
      <c r="S1208" s="146"/>
      <c r="T1208" s="146"/>
      <c r="U1208" s="146"/>
      <c r="V1208" s="146"/>
      <c r="W1208" s="146"/>
      <c r="X1208" s="146"/>
      <c r="Y1208" s="146"/>
    </row>
    <row r="1209" spans="1:25" ht="15" customHeight="1">
      <c r="A1209" s="146"/>
      <c r="B1209" s="146"/>
      <c r="C1209" s="146"/>
      <c r="D1209" s="146"/>
      <c r="E1209" s="146"/>
      <c r="F1209" s="146"/>
      <c r="G1209" s="146"/>
      <c r="H1209" s="146"/>
      <c r="I1209" s="146"/>
      <c r="J1209" s="146"/>
      <c r="K1209" s="146"/>
      <c r="L1209" s="146"/>
      <c r="M1209" s="146"/>
      <c r="N1209" s="146"/>
      <c r="O1209" s="146"/>
      <c r="P1209" s="146"/>
      <c r="Q1209" s="146"/>
      <c r="R1209" s="146"/>
      <c r="S1209" s="146"/>
      <c r="T1209" s="146"/>
      <c r="U1209" s="146"/>
      <c r="V1209" s="146"/>
      <c r="W1209" s="146"/>
      <c r="X1209" s="146"/>
      <c r="Y1209" s="146"/>
    </row>
    <row r="1210" spans="1:25" ht="15" customHeight="1">
      <c r="A1210" s="146"/>
      <c r="B1210" s="146"/>
      <c r="C1210" s="146"/>
      <c r="D1210" s="146"/>
      <c r="E1210" s="146"/>
      <c r="F1210" s="146"/>
      <c r="G1210" s="146"/>
      <c r="H1210" s="146"/>
      <c r="I1210" s="146"/>
      <c r="J1210" s="146"/>
      <c r="K1210" s="146"/>
      <c r="L1210" s="146"/>
      <c r="M1210" s="146"/>
      <c r="N1210" s="146"/>
      <c r="O1210" s="146"/>
      <c r="P1210" s="146"/>
      <c r="Q1210" s="146"/>
      <c r="R1210" s="146"/>
      <c r="S1210" s="146"/>
      <c r="T1210" s="146"/>
      <c r="U1210" s="146"/>
      <c r="V1210" s="146"/>
      <c r="W1210" s="146"/>
      <c r="X1210" s="146"/>
      <c r="Y1210" s="146"/>
    </row>
    <row r="1211" spans="1:25" ht="15" customHeight="1">
      <c r="A1211" s="146"/>
      <c r="B1211" s="146"/>
      <c r="C1211" s="146"/>
      <c r="D1211" s="146"/>
      <c r="E1211" s="146"/>
      <c r="F1211" s="146"/>
      <c r="G1211" s="146"/>
      <c r="H1211" s="146"/>
      <c r="I1211" s="146"/>
      <c r="J1211" s="146"/>
      <c r="K1211" s="146"/>
      <c r="L1211" s="146"/>
      <c r="M1211" s="146"/>
      <c r="N1211" s="146"/>
      <c r="O1211" s="146"/>
      <c r="P1211" s="146"/>
      <c r="Q1211" s="146"/>
      <c r="R1211" s="146"/>
      <c r="S1211" s="146"/>
      <c r="T1211" s="146"/>
      <c r="U1211" s="146"/>
      <c r="V1211" s="146"/>
      <c r="W1211" s="146"/>
      <c r="X1211" s="146"/>
      <c r="Y1211" s="146"/>
    </row>
    <row r="1212" spans="1:25" ht="15" customHeight="1">
      <c r="A1212" s="146"/>
      <c r="B1212" s="146"/>
      <c r="C1212" s="146"/>
      <c r="D1212" s="146"/>
      <c r="E1212" s="146"/>
      <c r="F1212" s="146"/>
      <c r="G1212" s="146"/>
      <c r="H1212" s="146"/>
      <c r="I1212" s="146"/>
      <c r="J1212" s="146"/>
      <c r="K1212" s="146"/>
      <c r="L1212" s="146"/>
      <c r="M1212" s="146"/>
      <c r="N1212" s="146"/>
      <c r="O1212" s="146"/>
      <c r="P1212" s="146"/>
      <c r="Q1212" s="146"/>
      <c r="R1212" s="146"/>
      <c r="S1212" s="146"/>
      <c r="T1212" s="146"/>
      <c r="U1212" s="146"/>
      <c r="V1212" s="146"/>
      <c r="W1212" s="146"/>
      <c r="X1212" s="146"/>
      <c r="Y1212" s="146"/>
    </row>
    <row r="1213" spans="1:25" ht="15" customHeight="1">
      <c r="A1213" s="146"/>
      <c r="B1213" s="146"/>
      <c r="C1213" s="146"/>
      <c r="D1213" s="146"/>
      <c r="E1213" s="146"/>
      <c r="F1213" s="146"/>
      <c r="G1213" s="146"/>
      <c r="H1213" s="146"/>
      <c r="I1213" s="146"/>
      <c r="J1213" s="146"/>
      <c r="K1213" s="146"/>
      <c r="L1213" s="146"/>
      <c r="M1213" s="146"/>
      <c r="N1213" s="146"/>
      <c r="O1213" s="146"/>
      <c r="P1213" s="146"/>
      <c r="Q1213" s="146"/>
      <c r="R1213" s="146"/>
      <c r="S1213" s="146"/>
      <c r="T1213" s="146"/>
      <c r="U1213" s="146"/>
      <c r="V1213" s="146"/>
      <c r="W1213" s="146"/>
      <c r="X1213" s="146"/>
      <c r="Y1213" s="146"/>
    </row>
    <row r="1214" spans="1:25" ht="15" customHeight="1">
      <c r="A1214" s="146"/>
      <c r="B1214" s="146"/>
      <c r="C1214" s="146"/>
      <c r="D1214" s="146"/>
      <c r="E1214" s="146"/>
      <c r="F1214" s="146"/>
      <c r="G1214" s="146"/>
      <c r="H1214" s="146"/>
      <c r="I1214" s="146"/>
      <c r="J1214" s="146"/>
      <c r="K1214" s="146"/>
      <c r="L1214" s="146"/>
      <c r="M1214" s="146"/>
      <c r="N1214" s="146"/>
      <c r="O1214" s="146"/>
      <c r="P1214" s="146"/>
      <c r="Q1214" s="146"/>
      <c r="R1214" s="146"/>
      <c r="S1214" s="146"/>
      <c r="T1214" s="146"/>
      <c r="U1214" s="146"/>
      <c r="V1214" s="146"/>
      <c r="W1214" s="146"/>
      <c r="X1214" s="146"/>
      <c r="Y1214" s="146"/>
    </row>
    <row r="1215" spans="1:25" ht="15" customHeight="1">
      <c r="A1215" s="146"/>
      <c r="B1215" s="146"/>
      <c r="C1215" s="146"/>
      <c r="D1215" s="146"/>
      <c r="E1215" s="146"/>
      <c r="F1215" s="146"/>
      <c r="G1215" s="146"/>
      <c r="H1215" s="146"/>
      <c r="I1215" s="146"/>
      <c r="J1215" s="146"/>
      <c r="K1215" s="146"/>
      <c r="L1215" s="146"/>
      <c r="M1215" s="146"/>
      <c r="N1215" s="146"/>
      <c r="O1215" s="146"/>
      <c r="P1215" s="146"/>
      <c r="Q1215" s="146"/>
      <c r="R1215" s="146"/>
      <c r="S1215" s="146"/>
      <c r="T1215" s="146"/>
      <c r="U1215" s="146"/>
      <c r="V1215" s="146"/>
      <c r="W1215" s="146"/>
      <c r="X1215" s="146"/>
      <c r="Y1215" s="146"/>
    </row>
    <row r="1216" spans="1:25" ht="15" customHeight="1">
      <c r="A1216" s="146"/>
      <c r="B1216" s="146"/>
      <c r="C1216" s="146"/>
      <c r="D1216" s="146"/>
      <c r="E1216" s="146"/>
      <c r="F1216" s="146"/>
      <c r="G1216" s="146"/>
      <c r="H1216" s="146"/>
      <c r="I1216" s="146"/>
      <c r="J1216" s="146"/>
      <c r="K1216" s="146"/>
      <c r="L1216" s="146"/>
      <c r="M1216" s="146"/>
      <c r="N1216" s="146"/>
      <c r="O1216" s="146"/>
      <c r="P1216" s="146"/>
      <c r="Q1216" s="146"/>
      <c r="R1216" s="146"/>
      <c r="S1216" s="146"/>
      <c r="T1216" s="146"/>
      <c r="U1216" s="146"/>
      <c r="V1216" s="146"/>
      <c r="W1216" s="146"/>
      <c r="X1216" s="146"/>
      <c r="Y1216" s="146"/>
    </row>
    <row r="1217" spans="1:25" ht="15" customHeight="1">
      <c r="A1217" s="146"/>
      <c r="B1217" s="146"/>
      <c r="C1217" s="146"/>
      <c r="D1217" s="146"/>
      <c r="E1217" s="146"/>
      <c r="F1217" s="146"/>
      <c r="G1217" s="146"/>
      <c r="H1217" s="146"/>
      <c r="I1217" s="146"/>
      <c r="J1217" s="146"/>
      <c r="K1217" s="146"/>
      <c r="L1217" s="146"/>
      <c r="M1217" s="146"/>
      <c r="N1217" s="146"/>
      <c r="O1217" s="146"/>
      <c r="P1217" s="146"/>
      <c r="Q1217" s="146"/>
      <c r="R1217" s="146"/>
      <c r="S1217" s="146"/>
      <c r="T1217" s="146"/>
      <c r="U1217" s="146"/>
      <c r="V1217" s="146"/>
      <c r="W1217" s="146"/>
      <c r="X1217" s="146"/>
      <c r="Y1217" s="146"/>
    </row>
    <row r="1218" spans="1:25" ht="15" customHeight="1">
      <c r="A1218" s="146"/>
      <c r="B1218" s="146"/>
      <c r="C1218" s="146"/>
      <c r="D1218" s="146"/>
      <c r="E1218" s="146"/>
      <c r="F1218" s="146"/>
      <c r="G1218" s="146"/>
      <c r="H1218" s="146"/>
      <c r="I1218" s="146"/>
      <c r="J1218" s="146"/>
      <c r="K1218" s="146"/>
      <c r="L1218" s="146"/>
      <c r="M1218" s="146"/>
      <c r="N1218" s="146"/>
      <c r="O1218" s="146"/>
      <c r="P1218" s="146"/>
      <c r="Q1218" s="146"/>
      <c r="R1218" s="146"/>
      <c r="S1218" s="146"/>
      <c r="T1218" s="146"/>
      <c r="U1218" s="146"/>
      <c r="V1218" s="146"/>
      <c r="W1218" s="146"/>
      <c r="X1218" s="146"/>
      <c r="Y1218" s="146"/>
    </row>
    <row r="1219" spans="1:25" ht="15" customHeight="1">
      <c r="A1219" s="146"/>
      <c r="B1219" s="146"/>
      <c r="C1219" s="146"/>
      <c r="D1219" s="146"/>
      <c r="E1219" s="146"/>
      <c r="F1219" s="146"/>
      <c r="G1219" s="146"/>
      <c r="H1219" s="146"/>
      <c r="I1219" s="146"/>
      <c r="J1219" s="146"/>
      <c r="K1219" s="146"/>
      <c r="L1219" s="146"/>
      <c r="M1219" s="146"/>
      <c r="N1219" s="146"/>
      <c r="O1219" s="146"/>
      <c r="P1219" s="146"/>
      <c r="Q1219" s="146"/>
      <c r="R1219" s="146"/>
      <c r="S1219" s="146"/>
      <c r="T1219" s="146"/>
      <c r="U1219" s="146"/>
      <c r="V1219" s="146"/>
      <c r="W1219" s="146"/>
      <c r="X1219" s="146"/>
      <c r="Y1219" s="146"/>
    </row>
    <row r="1220" spans="1:25" ht="15" customHeight="1">
      <c r="A1220" s="146"/>
      <c r="B1220" s="146"/>
      <c r="C1220" s="146"/>
      <c r="D1220" s="146"/>
      <c r="E1220" s="146"/>
      <c r="F1220" s="146"/>
      <c r="G1220" s="146"/>
      <c r="H1220" s="146"/>
      <c r="I1220" s="146"/>
      <c r="J1220" s="146"/>
      <c r="K1220" s="146"/>
      <c r="L1220" s="146"/>
      <c r="M1220" s="146"/>
      <c r="N1220" s="146"/>
      <c r="O1220" s="146"/>
      <c r="P1220" s="146"/>
      <c r="Q1220" s="146"/>
      <c r="R1220" s="146"/>
      <c r="S1220" s="146"/>
      <c r="T1220" s="146"/>
      <c r="U1220" s="146"/>
      <c r="V1220" s="146"/>
      <c r="W1220" s="146"/>
      <c r="X1220" s="146"/>
      <c r="Y1220" s="146"/>
    </row>
    <row r="1221" spans="1:25" ht="15" customHeight="1">
      <c r="A1221" s="146"/>
      <c r="B1221" s="146"/>
      <c r="C1221" s="146"/>
      <c r="D1221" s="146"/>
      <c r="E1221" s="146"/>
      <c r="F1221" s="146"/>
      <c r="G1221" s="146"/>
      <c r="H1221" s="146"/>
      <c r="I1221" s="146"/>
      <c r="J1221" s="146"/>
      <c r="K1221" s="146"/>
      <c r="L1221" s="146"/>
      <c r="M1221" s="146"/>
      <c r="N1221" s="146"/>
      <c r="O1221" s="146"/>
      <c r="P1221" s="146"/>
      <c r="Q1221" s="146"/>
      <c r="R1221" s="146"/>
      <c r="S1221" s="146"/>
      <c r="T1221" s="146"/>
      <c r="U1221" s="146"/>
      <c r="V1221" s="146"/>
      <c r="W1221" s="146"/>
      <c r="X1221" s="146"/>
      <c r="Y1221" s="146"/>
    </row>
    <row r="1222" spans="1:25" ht="15" customHeight="1">
      <c r="A1222" s="146"/>
      <c r="B1222" s="146"/>
      <c r="C1222" s="146"/>
      <c r="D1222" s="146"/>
      <c r="E1222" s="146"/>
      <c r="F1222" s="146"/>
      <c r="G1222" s="146"/>
      <c r="H1222" s="146"/>
      <c r="I1222" s="146"/>
      <c r="J1222" s="146"/>
      <c r="K1222" s="146"/>
      <c r="L1222" s="146"/>
      <c r="M1222" s="146"/>
      <c r="N1222" s="146"/>
      <c r="O1222" s="146"/>
      <c r="P1222" s="146"/>
      <c r="Q1222" s="146"/>
      <c r="R1222" s="146"/>
      <c r="S1222" s="146"/>
      <c r="T1222" s="146"/>
      <c r="U1222" s="146"/>
      <c r="V1222" s="146"/>
      <c r="W1222" s="146"/>
      <c r="X1222" s="146"/>
      <c r="Y1222" s="146"/>
    </row>
    <row r="1223" spans="1:25" ht="15" customHeight="1">
      <c r="A1223" s="146"/>
      <c r="B1223" s="146"/>
      <c r="C1223" s="146"/>
      <c r="D1223" s="146"/>
      <c r="E1223" s="146"/>
      <c r="F1223" s="146"/>
      <c r="G1223" s="146"/>
      <c r="H1223" s="146"/>
      <c r="I1223" s="146"/>
      <c r="J1223" s="146"/>
      <c r="K1223" s="146"/>
      <c r="L1223" s="146"/>
      <c r="M1223" s="146"/>
      <c r="N1223" s="146"/>
      <c r="O1223" s="146"/>
      <c r="P1223" s="146"/>
      <c r="Q1223" s="146"/>
      <c r="R1223" s="146"/>
      <c r="S1223" s="146"/>
      <c r="T1223" s="146"/>
      <c r="U1223" s="146"/>
      <c r="V1223" s="146"/>
      <c r="W1223" s="146"/>
      <c r="X1223" s="146"/>
      <c r="Y1223" s="146"/>
    </row>
    <row r="1224" spans="1:25" ht="15" customHeight="1">
      <c r="A1224" s="146"/>
      <c r="B1224" s="146"/>
      <c r="C1224" s="146"/>
      <c r="D1224" s="146"/>
      <c r="E1224" s="146"/>
      <c r="F1224" s="146"/>
      <c r="G1224" s="146"/>
      <c r="H1224" s="146"/>
      <c r="I1224" s="146"/>
      <c r="J1224" s="146"/>
      <c r="K1224" s="146"/>
      <c r="L1224" s="146"/>
      <c r="M1224" s="146"/>
      <c r="N1224" s="146"/>
      <c r="O1224" s="146"/>
      <c r="P1224" s="146"/>
      <c r="Q1224" s="146"/>
      <c r="R1224" s="146"/>
      <c r="S1224" s="146"/>
      <c r="T1224" s="146"/>
      <c r="U1224" s="146"/>
      <c r="V1224" s="146"/>
      <c r="W1224" s="146"/>
      <c r="X1224" s="146"/>
      <c r="Y1224" s="146"/>
    </row>
    <row r="1225" spans="1:25" ht="15" customHeight="1">
      <c r="A1225" s="146"/>
      <c r="B1225" s="146"/>
      <c r="C1225" s="146"/>
      <c r="D1225" s="146"/>
      <c r="E1225" s="146"/>
      <c r="F1225" s="146"/>
      <c r="G1225" s="146"/>
      <c r="H1225" s="146"/>
      <c r="I1225" s="146"/>
      <c r="J1225" s="146"/>
      <c r="K1225" s="146"/>
      <c r="L1225" s="146"/>
      <c r="M1225" s="146"/>
      <c r="N1225" s="146"/>
      <c r="O1225" s="146"/>
      <c r="P1225" s="146"/>
      <c r="Q1225" s="146"/>
      <c r="R1225" s="146"/>
      <c r="S1225" s="146"/>
      <c r="T1225" s="146"/>
      <c r="U1225" s="146"/>
      <c r="V1225" s="146"/>
      <c r="W1225" s="146"/>
      <c r="X1225" s="146"/>
      <c r="Y1225" s="146"/>
    </row>
    <row r="1226" spans="1:25" ht="15" customHeight="1">
      <c r="A1226" s="146"/>
      <c r="B1226" s="146"/>
      <c r="C1226" s="146"/>
      <c r="D1226" s="146"/>
      <c r="E1226" s="146"/>
      <c r="F1226" s="146"/>
      <c r="G1226" s="146"/>
      <c r="H1226" s="146"/>
      <c r="I1226" s="146"/>
      <c r="J1226" s="146"/>
      <c r="K1226" s="146"/>
      <c r="L1226" s="146"/>
      <c r="M1226" s="146"/>
      <c r="N1226" s="146"/>
      <c r="O1226" s="146"/>
      <c r="P1226" s="146"/>
      <c r="Q1226" s="146"/>
      <c r="R1226" s="146"/>
      <c r="S1226" s="146"/>
      <c r="T1226" s="146"/>
      <c r="U1226" s="146"/>
      <c r="V1226" s="146"/>
      <c r="W1226" s="146"/>
      <c r="X1226" s="146"/>
      <c r="Y1226" s="146"/>
    </row>
    <row r="1227" spans="1:25" ht="15" customHeight="1">
      <c r="A1227" s="146"/>
      <c r="B1227" s="146"/>
      <c r="C1227" s="146"/>
      <c r="D1227" s="146"/>
      <c r="E1227" s="146"/>
      <c r="F1227" s="146"/>
      <c r="G1227" s="146"/>
      <c r="H1227" s="146"/>
      <c r="I1227" s="146"/>
      <c r="J1227" s="146"/>
      <c r="K1227" s="146"/>
      <c r="L1227" s="146"/>
      <c r="M1227" s="146"/>
      <c r="N1227" s="146"/>
      <c r="O1227" s="146"/>
      <c r="P1227" s="146"/>
      <c r="Q1227" s="146"/>
      <c r="R1227" s="146"/>
      <c r="S1227" s="146"/>
      <c r="T1227" s="146"/>
      <c r="U1227" s="146"/>
      <c r="V1227" s="146"/>
      <c r="W1227" s="146"/>
      <c r="X1227" s="146"/>
      <c r="Y1227" s="146"/>
    </row>
    <row r="1228" spans="1:25" ht="15" customHeight="1">
      <c r="A1228" s="146"/>
      <c r="B1228" s="146"/>
      <c r="C1228" s="146"/>
      <c r="D1228" s="146"/>
      <c r="E1228" s="146"/>
      <c r="F1228" s="146"/>
      <c r="G1228" s="146"/>
      <c r="H1228" s="146"/>
      <c r="I1228" s="146"/>
      <c r="J1228" s="146"/>
      <c r="K1228" s="146"/>
      <c r="L1228" s="146"/>
      <c r="M1228" s="146"/>
      <c r="N1228" s="146"/>
      <c r="O1228" s="146"/>
      <c r="P1228" s="146"/>
      <c r="Q1228" s="146"/>
      <c r="R1228" s="146"/>
      <c r="S1228" s="146"/>
      <c r="T1228" s="146"/>
      <c r="U1228" s="146"/>
      <c r="V1228" s="146"/>
      <c r="W1228" s="146"/>
      <c r="X1228" s="146"/>
      <c r="Y1228" s="146"/>
    </row>
    <row r="1229" spans="1:25" ht="15" customHeight="1">
      <c r="A1229" s="146"/>
      <c r="B1229" s="146"/>
      <c r="C1229" s="146"/>
      <c r="D1229" s="146"/>
      <c r="E1229" s="146"/>
      <c r="F1229" s="146"/>
      <c r="G1229" s="146"/>
      <c r="H1229" s="146"/>
      <c r="I1229" s="146"/>
      <c r="J1229" s="146"/>
      <c r="K1229" s="146"/>
      <c r="L1229" s="146"/>
      <c r="M1229" s="146"/>
      <c r="N1229" s="146"/>
      <c r="O1229" s="146"/>
      <c r="P1229" s="146"/>
      <c r="Q1229" s="146"/>
      <c r="R1229" s="146"/>
      <c r="S1229" s="146"/>
      <c r="T1229" s="146"/>
      <c r="U1229" s="146"/>
      <c r="V1229" s="146"/>
      <c r="W1229" s="146"/>
      <c r="X1229" s="146"/>
      <c r="Y1229" s="146"/>
    </row>
    <row r="1230" spans="1:25" ht="15" customHeight="1">
      <c r="A1230" s="146"/>
      <c r="B1230" s="146"/>
      <c r="C1230" s="146"/>
      <c r="D1230" s="146"/>
      <c r="E1230" s="146"/>
      <c r="F1230" s="146"/>
      <c r="G1230" s="146"/>
      <c r="H1230" s="146"/>
      <c r="I1230" s="146"/>
      <c r="J1230" s="146"/>
      <c r="K1230" s="146"/>
      <c r="L1230" s="146"/>
      <c r="M1230" s="146"/>
      <c r="N1230" s="146"/>
      <c r="O1230" s="146"/>
      <c r="P1230" s="146"/>
      <c r="Q1230" s="146"/>
      <c r="R1230" s="146"/>
      <c r="S1230" s="146"/>
      <c r="T1230" s="146"/>
      <c r="U1230" s="146"/>
      <c r="V1230" s="146"/>
      <c r="W1230" s="146"/>
      <c r="X1230" s="146"/>
      <c r="Y1230" s="146"/>
    </row>
    <row r="1231" spans="1:25" ht="15" customHeight="1">
      <c r="A1231" s="146"/>
      <c r="B1231" s="146"/>
      <c r="C1231" s="146"/>
      <c r="D1231" s="146"/>
      <c r="E1231" s="146"/>
      <c r="F1231" s="146"/>
      <c r="G1231" s="146"/>
      <c r="H1231" s="146"/>
      <c r="I1231" s="146"/>
      <c r="J1231" s="146"/>
      <c r="K1231" s="146"/>
      <c r="L1231" s="146"/>
      <c r="M1231" s="146"/>
      <c r="N1231" s="146"/>
      <c r="O1231" s="146"/>
      <c r="P1231" s="146"/>
      <c r="Q1231" s="146"/>
      <c r="R1231" s="146"/>
      <c r="S1231" s="146"/>
      <c r="T1231" s="146"/>
      <c r="U1231" s="146"/>
      <c r="V1231" s="146"/>
      <c r="W1231" s="146"/>
      <c r="X1231" s="146"/>
      <c r="Y1231" s="146"/>
    </row>
    <row r="1232" spans="1:25" ht="15" customHeight="1">
      <c r="A1232" s="146"/>
      <c r="B1232" s="146"/>
      <c r="C1232" s="146"/>
      <c r="D1232" s="146"/>
      <c r="E1232" s="146"/>
      <c r="F1232" s="146"/>
      <c r="G1232" s="146"/>
      <c r="H1232" s="146"/>
      <c r="I1232" s="146"/>
      <c r="J1232" s="146"/>
      <c r="K1232" s="146"/>
      <c r="L1232" s="146"/>
      <c r="M1232" s="146"/>
      <c r="N1232" s="146"/>
      <c r="O1232" s="146"/>
      <c r="P1232" s="146"/>
      <c r="Q1232" s="146"/>
      <c r="R1232" s="146"/>
      <c r="S1232" s="146"/>
      <c r="T1232" s="146"/>
      <c r="U1232" s="146"/>
      <c r="V1232" s="146"/>
      <c r="W1232" s="146"/>
      <c r="X1232" s="146"/>
      <c r="Y1232" s="146"/>
    </row>
    <row r="1233" spans="1:25" ht="15" customHeight="1">
      <c r="A1233" s="146"/>
      <c r="B1233" s="146"/>
      <c r="C1233" s="146"/>
      <c r="D1233" s="146"/>
      <c r="E1233" s="146"/>
      <c r="F1233" s="146"/>
      <c r="G1233" s="146"/>
      <c r="H1233" s="146"/>
      <c r="I1233" s="146"/>
      <c r="J1233" s="146"/>
      <c r="K1233" s="146"/>
      <c r="L1233" s="146"/>
      <c r="M1233" s="146"/>
      <c r="N1233" s="146"/>
      <c r="O1233" s="146"/>
      <c r="P1233" s="146"/>
      <c r="Q1233" s="146"/>
      <c r="R1233" s="146"/>
      <c r="S1233" s="146"/>
      <c r="T1233" s="146"/>
      <c r="U1233" s="146"/>
      <c r="V1233" s="146"/>
      <c r="W1233" s="146"/>
      <c r="X1233" s="146"/>
      <c r="Y1233" s="146"/>
    </row>
    <row r="1234" spans="1:25" ht="15" customHeight="1">
      <c r="A1234" s="146"/>
      <c r="B1234" s="146"/>
      <c r="C1234" s="146"/>
      <c r="D1234" s="146"/>
      <c r="E1234" s="146"/>
      <c r="F1234" s="146"/>
      <c r="G1234" s="146"/>
      <c r="H1234" s="146"/>
      <c r="I1234" s="146"/>
      <c r="J1234" s="146"/>
      <c r="K1234" s="146"/>
      <c r="L1234" s="146"/>
      <c r="M1234" s="146"/>
      <c r="N1234" s="146"/>
      <c r="O1234" s="146"/>
      <c r="P1234" s="146"/>
      <c r="Q1234" s="146"/>
      <c r="R1234" s="146"/>
      <c r="S1234" s="146"/>
      <c r="T1234" s="146"/>
      <c r="U1234" s="146"/>
      <c r="V1234" s="146"/>
      <c r="W1234" s="146"/>
      <c r="X1234" s="146"/>
      <c r="Y1234" s="146"/>
    </row>
    <row r="1235" spans="1:25" ht="15" customHeight="1">
      <c r="A1235" s="146"/>
      <c r="B1235" s="146"/>
      <c r="C1235" s="146"/>
      <c r="D1235" s="146"/>
      <c r="E1235" s="146"/>
      <c r="F1235" s="146"/>
      <c r="G1235" s="146"/>
      <c r="H1235" s="146"/>
      <c r="I1235" s="146"/>
      <c r="J1235" s="146"/>
      <c r="K1235" s="146"/>
      <c r="L1235" s="146"/>
      <c r="M1235" s="146"/>
      <c r="N1235" s="146"/>
      <c r="O1235" s="146"/>
      <c r="P1235" s="146"/>
      <c r="Q1235" s="146"/>
      <c r="R1235" s="146"/>
      <c r="S1235" s="146"/>
      <c r="T1235" s="146"/>
      <c r="U1235" s="146"/>
      <c r="V1235" s="146"/>
      <c r="W1235" s="146"/>
      <c r="X1235" s="146"/>
      <c r="Y1235" s="146"/>
    </row>
    <row r="1236" spans="1:25" ht="15" customHeight="1">
      <c r="A1236" s="146"/>
      <c r="B1236" s="146"/>
      <c r="C1236" s="146"/>
      <c r="D1236" s="146"/>
      <c r="E1236" s="146"/>
      <c r="F1236" s="146"/>
      <c r="G1236" s="146"/>
      <c r="H1236" s="146"/>
      <c r="I1236" s="146"/>
      <c r="J1236" s="146"/>
      <c r="K1236" s="146"/>
      <c r="L1236" s="146"/>
      <c r="M1236" s="146"/>
      <c r="N1236" s="146"/>
      <c r="O1236" s="146"/>
      <c r="P1236" s="146"/>
      <c r="Q1236" s="146"/>
      <c r="R1236" s="146"/>
      <c r="S1236" s="146"/>
      <c r="T1236" s="146"/>
      <c r="U1236" s="146"/>
      <c r="V1236" s="146"/>
      <c r="W1236" s="146"/>
      <c r="X1236" s="146"/>
      <c r="Y1236" s="146"/>
    </row>
    <row r="1237" spans="1:25" ht="15" customHeight="1">
      <c r="A1237" s="146"/>
      <c r="B1237" s="146"/>
      <c r="C1237" s="146"/>
      <c r="D1237" s="146"/>
      <c r="E1237" s="146"/>
      <c r="F1237" s="146"/>
      <c r="G1237" s="146"/>
      <c r="H1237" s="146"/>
      <c r="I1237" s="146"/>
      <c r="J1237" s="146"/>
      <c r="K1237" s="146"/>
      <c r="L1237" s="146"/>
      <c r="M1237" s="146"/>
      <c r="N1237" s="146"/>
      <c r="O1237" s="146"/>
      <c r="P1237" s="146"/>
      <c r="Q1237" s="146"/>
      <c r="R1237" s="146"/>
      <c r="S1237" s="146"/>
      <c r="T1237" s="146"/>
      <c r="U1237" s="146"/>
      <c r="V1237" s="146"/>
      <c r="W1237" s="146"/>
      <c r="X1237" s="146"/>
      <c r="Y1237" s="146"/>
    </row>
    <row r="1238" spans="1:25" ht="15" customHeight="1">
      <c r="A1238" s="146"/>
      <c r="B1238" s="146"/>
      <c r="C1238" s="146"/>
      <c r="D1238" s="146"/>
      <c r="E1238" s="146"/>
      <c r="F1238" s="146"/>
      <c r="G1238" s="146"/>
      <c r="H1238" s="146"/>
      <c r="I1238" s="146"/>
      <c r="J1238" s="146"/>
      <c r="K1238" s="146"/>
      <c r="L1238" s="146"/>
      <c r="M1238" s="146"/>
      <c r="N1238" s="146"/>
      <c r="O1238" s="146"/>
      <c r="P1238" s="146"/>
      <c r="Q1238" s="146"/>
      <c r="R1238" s="146"/>
      <c r="S1238" s="146"/>
      <c r="T1238" s="146"/>
      <c r="U1238" s="146"/>
      <c r="V1238" s="146"/>
      <c r="W1238" s="146"/>
      <c r="X1238" s="146"/>
      <c r="Y1238" s="146"/>
    </row>
    <row r="1239" spans="1:25" ht="15" customHeight="1">
      <c r="A1239" s="146"/>
      <c r="B1239" s="146"/>
      <c r="C1239" s="146"/>
      <c r="D1239" s="146"/>
      <c r="E1239" s="146"/>
      <c r="F1239" s="146"/>
      <c r="G1239" s="146"/>
      <c r="H1239" s="146"/>
      <c r="I1239" s="146"/>
      <c r="J1239" s="146"/>
      <c r="K1239" s="146"/>
      <c r="L1239" s="146"/>
      <c r="M1239" s="146"/>
      <c r="N1239" s="146"/>
      <c r="O1239" s="146"/>
      <c r="P1239" s="146"/>
      <c r="Q1239" s="146"/>
      <c r="R1239" s="146"/>
      <c r="S1239" s="146"/>
      <c r="T1239" s="146"/>
      <c r="U1239" s="146"/>
      <c r="V1239" s="146"/>
      <c r="W1239" s="146"/>
      <c r="X1239" s="146"/>
      <c r="Y1239" s="146"/>
    </row>
    <row r="1240" spans="1:25" ht="15" customHeight="1">
      <c r="A1240" s="146"/>
      <c r="B1240" s="146"/>
      <c r="C1240" s="146"/>
      <c r="D1240" s="146"/>
      <c r="E1240" s="146"/>
      <c r="F1240" s="146"/>
      <c r="G1240" s="146"/>
      <c r="H1240" s="146"/>
      <c r="I1240" s="146"/>
      <c r="J1240" s="146"/>
      <c r="K1240" s="146"/>
      <c r="L1240" s="146"/>
      <c r="M1240" s="146"/>
      <c r="N1240" s="146"/>
      <c r="O1240" s="146"/>
      <c r="P1240" s="146"/>
      <c r="Q1240" s="146"/>
      <c r="R1240" s="146"/>
      <c r="S1240" s="146"/>
      <c r="T1240" s="146"/>
      <c r="U1240" s="146"/>
      <c r="V1240" s="146"/>
      <c r="W1240" s="146"/>
      <c r="X1240" s="146"/>
      <c r="Y1240" s="146"/>
    </row>
    <row r="1241" spans="1:25" ht="15" customHeight="1">
      <c r="A1241" s="146"/>
      <c r="B1241" s="146"/>
      <c r="C1241" s="146"/>
      <c r="D1241" s="146"/>
      <c r="E1241" s="146"/>
      <c r="F1241" s="146"/>
      <c r="G1241" s="146"/>
      <c r="H1241" s="146"/>
      <c r="I1241" s="146"/>
      <c r="J1241" s="146"/>
      <c r="K1241" s="146"/>
      <c r="L1241" s="146"/>
      <c r="M1241" s="146"/>
      <c r="N1241" s="146"/>
      <c r="O1241" s="146"/>
      <c r="P1241" s="146"/>
      <c r="Q1241" s="146"/>
      <c r="R1241" s="146"/>
      <c r="S1241" s="146"/>
      <c r="T1241" s="146"/>
      <c r="U1241" s="146"/>
      <c r="V1241" s="146"/>
      <c r="W1241" s="146"/>
      <c r="X1241" s="146"/>
      <c r="Y1241" s="146"/>
    </row>
    <row r="1242" spans="1:25" ht="15" customHeight="1">
      <c r="A1242" s="146"/>
      <c r="B1242" s="146"/>
      <c r="C1242" s="146"/>
      <c r="D1242" s="146"/>
      <c r="E1242" s="146"/>
      <c r="F1242" s="146"/>
      <c r="G1242" s="146"/>
      <c r="H1242" s="146"/>
      <c r="I1242" s="146"/>
      <c r="J1242" s="146"/>
      <c r="K1242" s="146"/>
      <c r="L1242" s="146"/>
      <c r="M1242" s="146"/>
      <c r="N1242" s="146"/>
      <c r="O1242" s="146"/>
      <c r="P1242" s="146"/>
      <c r="Q1242" s="146"/>
      <c r="R1242" s="146"/>
      <c r="S1242" s="146"/>
      <c r="T1242" s="146"/>
      <c r="U1242" s="146"/>
      <c r="V1242" s="146"/>
      <c r="W1242" s="146"/>
      <c r="X1242" s="146"/>
      <c r="Y1242" s="146"/>
    </row>
    <row r="1243" spans="1:25" ht="15" customHeight="1">
      <c r="A1243" s="146"/>
      <c r="B1243" s="146"/>
      <c r="C1243" s="146"/>
      <c r="D1243" s="146"/>
      <c r="E1243" s="146"/>
      <c r="F1243" s="146"/>
      <c r="G1243" s="146"/>
      <c r="H1243" s="146"/>
      <c r="I1243" s="146"/>
      <c r="J1243" s="146"/>
      <c r="K1243" s="146"/>
      <c r="L1243" s="146"/>
      <c r="M1243" s="146"/>
      <c r="N1243" s="146"/>
      <c r="O1243" s="146"/>
      <c r="P1243" s="146"/>
      <c r="Q1243" s="146"/>
      <c r="R1243" s="146"/>
      <c r="S1243" s="146"/>
      <c r="T1243" s="146"/>
      <c r="U1243" s="146"/>
      <c r="V1243" s="146"/>
      <c r="W1243" s="146"/>
      <c r="X1243" s="146"/>
      <c r="Y1243" s="146"/>
    </row>
    <row r="1244" spans="1:25" ht="15" customHeight="1">
      <c r="A1244" s="146"/>
      <c r="B1244" s="146"/>
      <c r="C1244" s="146"/>
      <c r="D1244" s="146"/>
      <c r="E1244" s="146"/>
      <c r="F1244" s="146"/>
      <c r="G1244" s="146"/>
      <c r="H1244" s="146"/>
      <c r="I1244" s="146"/>
      <c r="J1244" s="146"/>
      <c r="K1244" s="146"/>
      <c r="L1244" s="146"/>
      <c r="M1244" s="146"/>
      <c r="N1244" s="146"/>
      <c r="O1244" s="146"/>
      <c r="P1244" s="146"/>
      <c r="Q1244" s="146"/>
      <c r="R1244" s="146"/>
      <c r="S1244" s="146"/>
      <c r="T1244" s="146"/>
      <c r="U1244" s="146"/>
      <c r="V1244" s="146"/>
      <c r="W1244" s="146"/>
      <c r="X1244" s="146"/>
      <c r="Y1244" s="146"/>
    </row>
    <row r="1245" spans="1:25" ht="15" customHeight="1">
      <c r="A1245" s="146"/>
      <c r="B1245" s="146"/>
      <c r="C1245" s="146"/>
      <c r="D1245" s="146"/>
      <c r="E1245" s="146"/>
      <c r="F1245" s="146"/>
      <c r="G1245" s="146"/>
      <c r="H1245" s="146"/>
      <c r="I1245" s="146"/>
      <c r="J1245" s="146"/>
      <c r="K1245" s="146"/>
      <c r="L1245" s="146"/>
      <c r="M1245" s="146"/>
      <c r="N1245" s="146"/>
      <c r="O1245" s="146"/>
      <c r="P1245" s="146"/>
      <c r="Q1245" s="146"/>
      <c r="R1245" s="146"/>
      <c r="S1245" s="146"/>
      <c r="T1245" s="146"/>
      <c r="U1245" s="146"/>
      <c r="V1245" s="146"/>
      <c r="W1245" s="146"/>
      <c r="X1245" s="146"/>
      <c r="Y1245" s="146"/>
    </row>
    <row r="1246" spans="1:25" ht="15" customHeight="1">
      <c r="A1246" s="146"/>
      <c r="B1246" s="146"/>
      <c r="C1246" s="146"/>
      <c r="D1246" s="146"/>
      <c r="E1246" s="146"/>
      <c r="F1246" s="146"/>
      <c r="G1246" s="146"/>
      <c r="H1246" s="146"/>
      <c r="I1246" s="146"/>
      <c r="J1246" s="146"/>
      <c r="K1246" s="146"/>
      <c r="L1246" s="146"/>
      <c r="M1246" s="146"/>
      <c r="N1246" s="146"/>
      <c r="O1246" s="146"/>
      <c r="P1246" s="146"/>
      <c r="Q1246" s="146"/>
      <c r="R1246" s="146"/>
      <c r="S1246" s="146"/>
      <c r="T1246" s="146"/>
      <c r="U1246" s="146"/>
      <c r="V1246" s="146"/>
      <c r="W1246" s="146"/>
      <c r="X1246" s="146"/>
      <c r="Y1246" s="146"/>
    </row>
    <row r="1247" spans="1:25" ht="15" customHeight="1">
      <c r="A1247" s="146"/>
      <c r="B1247" s="146"/>
      <c r="C1247" s="146"/>
      <c r="D1247" s="146"/>
      <c r="E1247" s="146"/>
      <c r="F1247" s="146"/>
      <c r="G1247" s="146"/>
      <c r="H1247" s="146"/>
      <c r="I1247" s="146"/>
      <c r="J1247" s="146"/>
      <c r="K1247" s="146"/>
      <c r="L1247" s="146"/>
      <c r="M1247" s="146"/>
      <c r="N1247" s="146"/>
      <c r="O1247" s="146"/>
      <c r="P1247" s="146"/>
      <c r="Q1247" s="146"/>
      <c r="R1247" s="146"/>
      <c r="S1247" s="146"/>
      <c r="T1247" s="146"/>
      <c r="U1247" s="146"/>
      <c r="V1247" s="146"/>
      <c r="W1247" s="146"/>
      <c r="X1247" s="146"/>
      <c r="Y1247" s="146"/>
    </row>
    <row r="1248" spans="1:25" ht="15" customHeight="1">
      <c r="A1248" s="146"/>
      <c r="B1248" s="146"/>
      <c r="C1248" s="146"/>
      <c r="D1248" s="146"/>
      <c r="E1248" s="146"/>
      <c r="F1248" s="146"/>
      <c r="G1248" s="146"/>
      <c r="H1248" s="146"/>
      <c r="I1248" s="146"/>
      <c r="J1248" s="146"/>
      <c r="K1248" s="146"/>
      <c r="L1248" s="146"/>
      <c r="M1248" s="146"/>
      <c r="N1248" s="146"/>
      <c r="O1248" s="146"/>
      <c r="P1248" s="146"/>
      <c r="Q1248" s="146"/>
      <c r="R1248" s="146"/>
      <c r="S1248" s="146"/>
      <c r="T1248" s="146"/>
      <c r="U1248" s="146"/>
      <c r="V1248" s="146"/>
      <c r="W1248" s="146"/>
      <c r="X1248" s="146"/>
      <c r="Y1248" s="146"/>
    </row>
    <row r="1249" spans="1:25" ht="15" customHeight="1">
      <c r="A1249" s="146"/>
      <c r="B1249" s="146"/>
      <c r="C1249" s="146"/>
      <c r="D1249" s="146"/>
      <c r="E1249" s="146"/>
      <c r="F1249" s="146"/>
      <c r="G1249" s="146"/>
      <c r="H1249" s="146"/>
      <c r="I1249" s="146"/>
      <c r="J1249" s="146"/>
      <c r="K1249" s="146"/>
      <c r="L1249" s="146"/>
      <c r="M1249" s="146"/>
      <c r="N1249" s="146"/>
      <c r="O1249" s="146"/>
      <c r="P1249" s="146"/>
      <c r="Q1249" s="146"/>
      <c r="R1249" s="146"/>
      <c r="S1249" s="146"/>
      <c r="T1249" s="146"/>
      <c r="U1249" s="146"/>
      <c r="V1249" s="146"/>
      <c r="W1249" s="146"/>
      <c r="X1249" s="146"/>
      <c r="Y1249" s="146"/>
    </row>
    <row r="1250" spans="1:25" ht="15" customHeight="1">
      <c r="A1250" s="146"/>
      <c r="B1250" s="146"/>
      <c r="C1250" s="146"/>
      <c r="D1250" s="146"/>
      <c r="E1250" s="146"/>
      <c r="F1250" s="146"/>
      <c r="G1250" s="146"/>
      <c r="H1250" s="146"/>
      <c r="I1250" s="146"/>
      <c r="J1250" s="146"/>
      <c r="K1250" s="146"/>
      <c r="L1250" s="146"/>
      <c r="M1250" s="146"/>
      <c r="N1250" s="146"/>
      <c r="O1250" s="146"/>
      <c r="P1250" s="146"/>
      <c r="Q1250" s="146"/>
      <c r="R1250" s="146"/>
      <c r="S1250" s="146"/>
      <c r="T1250" s="146"/>
      <c r="U1250" s="146"/>
      <c r="V1250" s="146"/>
      <c r="W1250" s="146"/>
      <c r="X1250" s="146"/>
      <c r="Y1250" s="146"/>
    </row>
    <row r="1251" spans="1:25" ht="15" customHeight="1">
      <c r="A1251" s="146"/>
      <c r="B1251" s="146"/>
      <c r="C1251" s="146"/>
      <c r="D1251" s="146"/>
      <c r="E1251" s="146"/>
      <c r="F1251" s="146"/>
      <c r="G1251" s="146"/>
      <c r="H1251" s="146"/>
      <c r="I1251" s="146"/>
      <c r="J1251" s="146"/>
      <c r="K1251" s="146"/>
      <c r="L1251" s="146"/>
      <c r="M1251" s="146"/>
      <c r="N1251" s="146"/>
      <c r="O1251" s="146"/>
      <c r="P1251" s="146"/>
      <c r="Q1251" s="146"/>
      <c r="R1251" s="146"/>
      <c r="S1251" s="146"/>
      <c r="T1251" s="146"/>
      <c r="U1251" s="146"/>
      <c r="V1251" s="146"/>
      <c r="W1251" s="146"/>
      <c r="X1251" s="146"/>
      <c r="Y1251" s="146"/>
    </row>
    <row r="1252" spans="1:25" ht="15" customHeight="1">
      <c r="A1252" s="146"/>
      <c r="B1252" s="146"/>
      <c r="C1252" s="146"/>
      <c r="D1252" s="146"/>
      <c r="E1252" s="146"/>
      <c r="F1252" s="146"/>
      <c r="G1252" s="146"/>
      <c r="H1252" s="146"/>
      <c r="I1252" s="146"/>
      <c r="J1252" s="146"/>
      <c r="K1252" s="146"/>
      <c r="L1252" s="146"/>
      <c r="M1252" s="146"/>
      <c r="N1252" s="146"/>
      <c r="O1252" s="146"/>
      <c r="P1252" s="146"/>
      <c r="Q1252" s="146"/>
      <c r="R1252" s="146"/>
      <c r="S1252" s="146"/>
      <c r="T1252" s="146"/>
      <c r="U1252" s="146"/>
      <c r="V1252" s="146"/>
      <c r="W1252" s="146"/>
      <c r="X1252" s="146"/>
      <c r="Y1252" s="146"/>
    </row>
    <row r="1253" spans="1:25" ht="15" customHeight="1">
      <c r="A1253" s="146"/>
      <c r="B1253" s="146"/>
      <c r="C1253" s="146"/>
      <c r="D1253" s="146"/>
      <c r="E1253" s="146"/>
      <c r="F1253" s="146"/>
      <c r="G1253" s="146"/>
      <c r="H1253" s="146"/>
      <c r="I1253" s="146"/>
      <c r="J1253" s="146"/>
      <c r="K1253" s="146"/>
      <c r="L1253" s="146"/>
      <c r="M1253" s="146"/>
      <c r="N1253" s="146"/>
      <c r="O1253" s="146"/>
      <c r="P1253" s="146"/>
      <c r="Q1253" s="146"/>
      <c r="R1253" s="146"/>
      <c r="S1253" s="146"/>
      <c r="T1253" s="146"/>
      <c r="U1253" s="146"/>
      <c r="V1253" s="146"/>
      <c r="W1253" s="146"/>
      <c r="X1253" s="146"/>
      <c r="Y1253" s="146"/>
    </row>
    <row r="1254" spans="1:25" ht="15" customHeight="1">
      <c r="A1254" s="146"/>
      <c r="B1254" s="146"/>
      <c r="C1254" s="146"/>
      <c r="D1254" s="146"/>
      <c r="E1254" s="146"/>
      <c r="F1254" s="146"/>
      <c r="G1254" s="146"/>
      <c r="H1254" s="146"/>
      <c r="I1254" s="146"/>
      <c r="J1254" s="146"/>
      <c r="K1254" s="146"/>
      <c r="L1254" s="146"/>
      <c r="M1254" s="146"/>
      <c r="N1254" s="146"/>
      <c r="O1254" s="146"/>
      <c r="P1254" s="146"/>
      <c r="Q1254" s="146"/>
      <c r="R1254" s="146"/>
      <c r="S1254" s="146"/>
      <c r="T1254" s="146"/>
      <c r="U1254" s="146"/>
      <c r="V1254" s="146"/>
      <c r="W1254" s="146"/>
      <c r="X1254" s="146"/>
      <c r="Y1254" s="146"/>
    </row>
    <row r="1255" spans="1:25" ht="15" customHeight="1">
      <c r="A1255" s="146"/>
      <c r="B1255" s="146"/>
      <c r="C1255" s="146"/>
      <c r="D1255" s="146"/>
      <c r="E1255" s="146"/>
      <c r="F1255" s="146"/>
      <c r="G1255" s="146"/>
      <c r="H1255" s="146"/>
      <c r="I1255" s="146"/>
      <c r="J1255" s="146"/>
      <c r="K1255" s="146"/>
      <c r="L1255" s="146"/>
      <c r="M1255" s="146"/>
      <c r="N1255" s="146"/>
      <c r="O1255" s="146"/>
      <c r="P1255" s="146"/>
      <c r="Q1255" s="146"/>
      <c r="R1255" s="146"/>
      <c r="S1255" s="146"/>
      <c r="T1255" s="146"/>
      <c r="U1255" s="146"/>
      <c r="V1255" s="146"/>
      <c r="W1255" s="146"/>
      <c r="X1255" s="146"/>
      <c r="Y1255" s="146"/>
    </row>
    <row r="1256" spans="1:25" ht="15" customHeight="1">
      <c r="A1256" s="146"/>
      <c r="B1256" s="146"/>
      <c r="C1256" s="146"/>
      <c r="D1256" s="146"/>
      <c r="E1256" s="146"/>
      <c r="F1256" s="146"/>
      <c r="G1256" s="146"/>
      <c r="H1256" s="146"/>
      <c r="I1256" s="146"/>
      <c r="J1256" s="146"/>
      <c r="K1256" s="146"/>
      <c r="L1256" s="146"/>
      <c r="M1256" s="146"/>
      <c r="N1256" s="146"/>
      <c r="O1256" s="146"/>
      <c r="P1256" s="146"/>
      <c r="Q1256" s="146"/>
      <c r="R1256" s="146"/>
      <c r="S1256" s="146"/>
      <c r="T1256" s="146"/>
      <c r="U1256" s="146"/>
      <c r="V1256" s="146"/>
      <c r="W1256" s="146"/>
      <c r="X1256" s="146"/>
      <c r="Y1256" s="146"/>
    </row>
    <row r="1257" spans="1:25" ht="15" customHeight="1">
      <c r="A1257" s="146"/>
      <c r="B1257" s="146"/>
      <c r="C1257" s="146"/>
      <c r="D1257" s="146"/>
      <c r="E1257" s="146"/>
      <c r="F1257" s="146"/>
      <c r="G1257" s="146"/>
      <c r="H1257" s="146"/>
      <c r="I1257" s="146"/>
      <c r="J1257" s="146"/>
      <c r="K1257" s="146"/>
      <c r="L1257" s="146"/>
      <c r="M1257" s="146"/>
      <c r="N1257" s="146"/>
      <c r="O1257" s="146"/>
      <c r="P1257" s="146"/>
      <c r="Q1257" s="146"/>
      <c r="R1257" s="146"/>
      <c r="S1257" s="146"/>
      <c r="T1257" s="146"/>
      <c r="U1257" s="146"/>
      <c r="V1257" s="146"/>
      <c r="W1257" s="146"/>
      <c r="X1257" s="146"/>
      <c r="Y1257" s="146"/>
    </row>
    <row r="1258" spans="1:25" ht="15" customHeight="1">
      <c r="A1258" s="146"/>
      <c r="B1258" s="146"/>
      <c r="C1258" s="146"/>
      <c r="D1258" s="146"/>
      <c r="E1258" s="146"/>
      <c r="F1258" s="146"/>
      <c r="G1258" s="146"/>
      <c r="H1258" s="146"/>
      <c r="I1258" s="146"/>
      <c r="J1258" s="146"/>
      <c r="K1258" s="146"/>
      <c r="L1258" s="146"/>
      <c r="M1258" s="146"/>
      <c r="N1258" s="146"/>
      <c r="O1258" s="146"/>
      <c r="P1258" s="146"/>
      <c r="Q1258" s="146"/>
      <c r="R1258" s="146"/>
      <c r="S1258" s="146"/>
      <c r="T1258" s="146"/>
      <c r="U1258" s="146"/>
      <c r="V1258" s="146"/>
      <c r="W1258" s="146"/>
      <c r="X1258" s="146"/>
      <c r="Y1258" s="146"/>
    </row>
    <row r="1259" spans="1:25" ht="15" customHeight="1">
      <c r="A1259" s="146"/>
      <c r="B1259" s="146"/>
      <c r="C1259" s="146"/>
      <c r="D1259" s="146"/>
      <c r="E1259" s="146"/>
      <c r="F1259" s="146"/>
      <c r="G1259" s="146"/>
      <c r="H1259" s="146"/>
      <c r="I1259" s="146"/>
      <c r="J1259" s="146"/>
      <c r="K1259" s="146"/>
      <c r="L1259" s="146"/>
      <c r="M1259" s="146"/>
      <c r="N1259" s="146"/>
      <c r="O1259" s="146"/>
      <c r="P1259" s="146"/>
      <c r="Q1259" s="146"/>
      <c r="R1259" s="146"/>
      <c r="S1259" s="146"/>
      <c r="T1259" s="146"/>
      <c r="U1259" s="146"/>
      <c r="V1259" s="146"/>
      <c r="W1259" s="146"/>
      <c r="X1259" s="146"/>
      <c r="Y1259" s="146"/>
    </row>
    <row r="1260" spans="1:25" ht="15" customHeight="1">
      <c r="A1260" s="146"/>
      <c r="B1260" s="146"/>
      <c r="C1260" s="146"/>
      <c r="D1260" s="146"/>
      <c r="E1260" s="146"/>
      <c r="F1260" s="146"/>
      <c r="G1260" s="146"/>
      <c r="H1260" s="146"/>
      <c r="I1260" s="146"/>
      <c r="J1260" s="146"/>
      <c r="K1260" s="146"/>
      <c r="L1260" s="146"/>
      <c r="M1260" s="146"/>
      <c r="N1260" s="146"/>
      <c r="O1260" s="146"/>
      <c r="P1260" s="146"/>
      <c r="Q1260" s="146"/>
      <c r="R1260" s="146"/>
      <c r="S1260" s="146"/>
      <c r="T1260" s="146"/>
      <c r="U1260" s="146"/>
      <c r="V1260" s="146"/>
      <c r="W1260" s="146"/>
      <c r="X1260" s="146"/>
      <c r="Y1260" s="146"/>
    </row>
    <row r="1261" spans="1:25" ht="15" customHeight="1">
      <c r="A1261" s="146"/>
      <c r="B1261" s="146"/>
      <c r="C1261" s="146"/>
      <c r="D1261" s="146"/>
      <c r="E1261" s="146"/>
      <c r="F1261" s="146"/>
      <c r="G1261" s="146"/>
      <c r="H1261" s="146"/>
      <c r="I1261" s="146"/>
      <c r="J1261" s="146"/>
      <c r="K1261" s="146"/>
      <c r="L1261" s="146"/>
      <c r="M1261" s="146"/>
      <c r="N1261" s="146"/>
      <c r="O1261" s="146"/>
      <c r="P1261" s="146"/>
      <c r="Q1261" s="146"/>
      <c r="R1261" s="146"/>
      <c r="S1261" s="146"/>
      <c r="T1261" s="146"/>
      <c r="U1261" s="146"/>
      <c r="V1261" s="146"/>
      <c r="W1261" s="146"/>
      <c r="X1261" s="146"/>
      <c r="Y1261" s="146"/>
    </row>
    <row r="1262" spans="1:25" ht="15" customHeight="1">
      <c r="A1262" s="146"/>
      <c r="B1262" s="146"/>
      <c r="C1262" s="146"/>
      <c r="D1262" s="146"/>
      <c r="E1262" s="146"/>
      <c r="F1262" s="146"/>
      <c r="G1262" s="146"/>
      <c r="H1262" s="146"/>
      <c r="I1262" s="146"/>
      <c r="J1262" s="146"/>
      <c r="K1262" s="146"/>
      <c r="L1262" s="146"/>
      <c r="M1262" s="146"/>
      <c r="N1262" s="146"/>
      <c r="O1262" s="146"/>
      <c r="P1262" s="146"/>
      <c r="Q1262" s="146"/>
      <c r="R1262" s="146"/>
      <c r="S1262" s="146"/>
      <c r="T1262" s="146"/>
      <c r="U1262" s="146"/>
      <c r="V1262" s="146"/>
      <c r="W1262" s="146"/>
      <c r="X1262" s="146"/>
      <c r="Y1262" s="146"/>
    </row>
    <row r="1263" spans="1:25" ht="15" customHeight="1">
      <c r="A1263" s="146"/>
      <c r="B1263" s="146"/>
      <c r="C1263" s="146"/>
      <c r="D1263" s="146"/>
      <c r="E1263" s="146"/>
      <c r="F1263" s="146"/>
      <c r="G1263" s="146"/>
      <c r="H1263" s="146"/>
      <c r="I1263" s="146"/>
      <c r="J1263" s="146"/>
      <c r="K1263" s="146"/>
      <c r="L1263" s="146"/>
      <c r="M1263" s="146"/>
      <c r="N1263" s="146"/>
      <c r="O1263" s="146"/>
      <c r="P1263" s="146"/>
      <c r="Q1263" s="146"/>
      <c r="R1263" s="146"/>
      <c r="S1263" s="146"/>
      <c r="T1263" s="146"/>
      <c r="U1263" s="146"/>
      <c r="V1263" s="146"/>
      <c r="W1263" s="146"/>
      <c r="X1263" s="146"/>
      <c r="Y1263" s="146"/>
    </row>
    <row r="1264" spans="1:25" ht="15" customHeight="1">
      <c r="A1264" s="146"/>
      <c r="B1264" s="146"/>
      <c r="C1264" s="146"/>
      <c r="D1264" s="146"/>
      <c r="E1264" s="146"/>
      <c r="F1264" s="146"/>
      <c r="G1264" s="146"/>
      <c r="H1264" s="146"/>
      <c r="I1264" s="146"/>
      <c r="J1264" s="146"/>
      <c r="K1264" s="146"/>
      <c r="L1264" s="146"/>
      <c r="M1264" s="146"/>
      <c r="N1264" s="146"/>
      <c r="O1264" s="146"/>
      <c r="P1264" s="146"/>
      <c r="Q1264" s="146"/>
      <c r="R1264" s="146"/>
      <c r="S1264" s="146"/>
      <c r="T1264" s="146"/>
      <c r="U1264" s="146"/>
      <c r="V1264" s="146"/>
      <c r="W1264" s="146"/>
      <c r="X1264" s="146"/>
      <c r="Y1264" s="146"/>
    </row>
    <row r="1265" spans="1:25" ht="15" customHeight="1">
      <c r="A1265" s="146"/>
      <c r="B1265" s="146"/>
      <c r="C1265" s="146"/>
      <c r="D1265" s="146"/>
      <c r="E1265" s="146"/>
      <c r="F1265" s="146"/>
      <c r="G1265" s="146"/>
      <c r="H1265" s="146"/>
      <c r="I1265" s="146"/>
      <c r="J1265" s="146"/>
      <c r="K1265" s="146"/>
      <c r="L1265" s="146"/>
      <c r="M1265" s="146"/>
      <c r="N1265" s="146"/>
      <c r="O1265" s="146"/>
      <c r="P1265" s="146"/>
      <c r="Q1265" s="146"/>
      <c r="R1265" s="146"/>
      <c r="S1265" s="146"/>
      <c r="T1265" s="146"/>
      <c r="U1265" s="146"/>
      <c r="V1265" s="146"/>
      <c r="W1265" s="146"/>
      <c r="X1265" s="146"/>
      <c r="Y1265" s="146"/>
    </row>
    <row r="1266" spans="1:25" ht="15" customHeight="1">
      <c r="A1266" s="146"/>
      <c r="B1266" s="146"/>
      <c r="C1266" s="146"/>
      <c r="D1266" s="146"/>
      <c r="E1266" s="146"/>
      <c r="F1266" s="146"/>
      <c r="G1266" s="146"/>
      <c r="H1266" s="146"/>
      <c r="I1266" s="146"/>
      <c r="J1266" s="146"/>
      <c r="K1266" s="146"/>
      <c r="L1266" s="146"/>
      <c r="M1266" s="146"/>
      <c r="N1266" s="146"/>
      <c r="O1266" s="146"/>
      <c r="P1266" s="146"/>
      <c r="Q1266" s="146"/>
      <c r="R1266" s="146"/>
      <c r="S1266" s="146"/>
      <c r="T1266" s="146"/>
      <c r="U1266" s="146"/>
      <c r="V1266" s="146"/>
      <c r="W1266" s="146"/>
      <c r="X1266" s="146"/>
      <c r="Y1266" s="146"/>
    </row>
    <row r="1267" spans="1:25" ht="15" customHeight="1">
      <c r="A1267" s="146"/>
      <c r="B1267" s="146"/>
      <c r="C1267" s="146"/>
      <c r="D1267" s="146"/>
      <c r="E1267" s="146"/>
      <c r="F1267" s="146"/>
      <c r="G1267" s="146"/>
      <c r="H1267" s="146"/>
      <c r="I1267" s="146"/>
      <c r="J1267" s="146"/>
      <c r="K1267" s="146"/>
      <c r="L1267" s="146"/>
      <c r="M1267" s="146"/>
      <c r="N1267" s="146"/>
      <c r="O1267" s="146"/>
      <c r="P1267" s="146"/>
      <c r="Q1267" s="146"/>
      <c r="R1267" s="146"/>
      <c r="S1267" s="146"/>
      <c r="T1267" s="146"/>
      <c r="U1267" s="146"/>
      <c r="V1267" s="146"/>
      <c r="W1267" s="146"/>
      <c r="X1267" s="146"/>
      <c r="Y1267" s="146"/>
    </row>
    <row r="1268" spans="1:25" ht="15" customHeight="1">
      <c r="A1268" s="146"/>
      <c r="B1268" s="146"/>
      <c r="C1268" s="146"/>
      <c r="D1268" s="146"/>
      <c r="E1268" s="146"/>
      <c r="F1268" s="146"/>
      <c r="G1268" s="146"/>
      <c r="H1268" s="146"/>
      <c r="I1268" s="146"/>
      <c r="J1268" s="146"/>
      <c r="K1268" s="146"/>
      <c r="L1268" s="146"/>
      <c r="M1268" s="146"/>
      <c r="N1268" s="146"/>
      <c r="O1268" s="146"/>
      <c r="P1268" s="146"/>
      <c r="Q1268" s="146"/>
      <c r="R1268" s="146"/>
      <c r="S1268" s="146"/>
      <c r="T1268" s="146"/>
      <c r="U1268" s="146"/>
      <c r="V1268" s="146"/>
      <c r="W1268" s="146"/>
      <c r="X1268" s="146"/>
      <c r="Y1268" s="146"/>
    </row>
    <row r="1269" spans="1:25" ht="15" customHeight="1">
      <c r="A1269" s="146"/>
      <c r="B1269" s="146"/>
      <c r="C1269" s="146"/>
      <c r="D1269" s="146"/>
      <c r="E1269" s="146"/>
      <c r="F1269" s="146"/>
      <c r="G1269" s="146"/>
      <c r="H1269" s="146"/>
      <c r="I1269" s="146"/>
      <c r="J1269" s="146"/>
      <c r="K1269" s="146"/>
      <c r="L1269" s="146"/>
      <c r="M1269" s="146"/>
      <c r="N1269" s="146"/>
      <c r="O1269" s="146"/>
      <c r="P1269" s="146"/>
      <c r="Q1269" s="146"/>
      <c r="R1269" s="146"/>
      <c r="S1269" s="146"/>
      <c r="T1269" s="146"/>
      <c r="U1269" s="146"/>
      <c r="V1269" s="146"/>
      <c r="W1269" s="146"/>
      <c r="X1269" s="146"/>
      <c r="Y1269" s="146"/>
    </row>
    <row r="1270" spans="1:25" ht="15" customHeight="1">
      <c r="A1270" s="146"/>
      <c r="B1270" s="146"/>
      <c r="C1270" s="146"/>
      <c r="D1270" s="146"/>
      <c r="E1270" s="146"/>
      <c r="F1270" s="146"/>
      <c r="G1270" s="146"/>
      <c r="H1270" s="146"/>
      <c r="I1270" s="146"/>
      <c r="J1270" s="146"/>
      <c r="K1270" s="146"/>
      <c r="L1270" s="146"/>
      <c r="M1270" s="146"/>
      <c r="N1270" s="146"/>
      <c r="O1270" s="146"/>
      <c r="P1270" s="146"/>
      <c r="Q1270" s="146"/>
      <c r="R1270" s="146"/>
      <c r="S1270" s="146"/>
      <c r="T1270" s="146"/>
      <c r="U1270" s="146"/>
      <c r="V1270" s="146"/>
      <c r="W1270" s="146"/>
      <c r="X1270" s="146"/>
      <c r="Y1270" s="146"/>
    </row>
    <row r="1271" spans="1:25" ht="15" customHeight="1">
      <c r="A1271" s="146"/>
      <c r="B1271" s="146"/>
      <c r="C1271" s="146"/>
      <c r="D1271" s="146"/>
      <c r="E1271" s="146"/>
      <c r="F1271" s="146"/>
      <c r="G1271" s="146"/>
      <c r="H1271" s="146"/>
      <c r="I1271" s="146"/>
      <c r="J1271" s="146"/>
      <c r="K1271" s="146"/>
      <c r="L1271" s="146"/>
      <c r="M1271" s="146"/>
      <c r="N1271" s="146"/>
      <c r="O1271" s="146"/>
      <c r="P1271" s="146"/>
      <c r="Q1271" s="146"/>
      <c r="R1271" s="146"/>
      <c r="S1271" s="146"/>
      <c r="T1271" s="146"/>
      <c r="U1271" s="146"/>
      <c r="V1271" s="146"/>
      <c r="W1271" s="146"/>
      <c r="X1271" s="146"/>
      <c r="Y1271" s="146"/>
    </row>
    <row r="1272" spans="1:25" ht="15" customHeight="1">
      <c r="A1272" s="146"/>
      <c r="B1272" s="146"/>
      <c r="C1272" s="146"/>
      <c r="D1272" s="146"/>
      <c r="E1272" s="146"/>
      <c r="F1272" s="146"/>
      <c r="G1272" s="146"/>
      <c r="H1272" s="146"/>
      <c r="I1272" s="146"/>
      <c r="J1272" s="146"/>
      <c r="K1272" s="146"/>
      <c r="L1272" s="146"/>
      <c r="M1272" s="146"/>
      <c r="N1272" s="146"/>
      <c r="O1272" s="146"/>
      <c r="P1272" s="146"/>
      <c r="Q1272" s="146"/>
      <c r="R1272" s="146"/>
      <c r="S1272" s="146"/>
      <c r="T1272" s="146"/>
      <c r="U1272" s="146"/>
      <c r="V1272" s="146"/>
      <c r="W1272" s="146"/>
      <c r="X1272" s="146"/>
      <c r="Y1272" s="146"/>
    </row>
    <row r="1273" spans="1:25" ht="15" customHeight="1">
      <c r="A1273" s="146"/>
      <c r="B1273" s="146"/>
      <c r="C1273" s="146"/>
      <c r="D1273" s="146"/>
      <c r="E1273" s="146"/>
      <c r="F1273" s="146"/>
      <c r="G1273" s="146"/>
      <c r="H1273" s="146"/>
      <c r="I1273" s="146"/>
      <c r="J1273" s="146"/>
      <c r="K1273" s="146"/>
      <c r="L1273" s="146"/>
      <c r="M1273" s="146"/>
      <c r="N1273" s="146"/>
      <c r="O1273" s="146"/>
      <c r="P1273" s="146"/>
      <c r="Q1273" s="146"/>
      <c r="R1273" s="146"/>
      <c r="S1273" s="146"/>
      <c r="T1273" s="146"/>
      <c r="U1273" s="146"/>
      <c r="V1273" s="146"/>
      <c r="W1273" s="146"/>
      <c r="X1273" s="146"/>
      <c r="Y1273" s="146"/>
    </row>
    <row r="1274" spans="1:25" ht="15" customHeight="1">
      <c r="A1274" s="146"/>
      <c r="B1274" s="146"/>
      <c r="C1274" s="146"/>
      <c r="D1274" s="146"/>
      <c r="E1274" s="146"/>
      <c r="F1274" s="146"/>
      <c r="G1274" s="146"/>
      <c r="H1274" s="146"/>
      <c r="I1274" s="146"/>
      <c r="J1274" s="146"/>
      <c r="K1274" s="146"/>
      <c r="L1274" s="146"/>
      <c r="M1274" s="146"/>
      <c r="N1274" s="146"/>
      <c r="O1274" s="146"/>
      <c r="P1274" s="146"/>
      <c r="Q1274" s="146"/>
      <c r="R1274" s="146"/>
      <c r="S1274" s="146"/>
      <c r="T1274" s="146"/>
      <c r="U1274" s="146"/>
      <c r="V1274" s="146"/>
      <c r="W1274" s="146"/>
      <c r="X1274" s="146"/>
      <c r="Y1274" s="146"/>
    </row>
    <row r="1275" spans="1:25" ht="15" customHeight="1">
      <c r="A1275" s="146"/>
      <c r="B1275" s="146"/>
      <c r="C1275" s="146"/>
      <c r="D1275" s="146"/>
      <c r="E1275" s="146"/>
      <c r="F1275" s="146"/>
      <c r="G1275" s="146"/>
      <c r="H1275" s="146"/>
      <c r="I1275" s="146"/>
      <c r="J1275" s="146"/>
      <c r="K1275" s="146"/>
      <c r="L1275" s="146"/>
      <c r="M1275" s="146"/>
      <c r="N1275" s="146"/>
      <c r="O1275" s="146"/>
      <c r="P1275" s="146"/>
      <c r="Q1275" s="146"/>
      <c r="R1275" s="146"/>
      <c r="S1275" s="146"/>
      <c r="T1275" s="146"/>
      <c r="U1275" s="146"/>
      <c r="V1275" s="146"/>
      <c r="W1275" s="146"/>
      <c r="X1275" s="146"/>
      <c r="Y1275" s="146"/>
    </row>
    <row r="1276" spans="1:25" ht="15" customHeight="1">
      <c r="A1276" s="146"/>
      <c r="B1276" s="146"/>
      <c r="C1276" s="146"/>
      <c r="D1276" s="146"/>
      <c r="E1276" s="146"/>
      <c r="F1276" s="146"/>
      <c r="G1276" s="146"/>
      <c r="H1276" s="146"/>
      <c r="I1276" s="146"/>
      <c r="J1276" s="146"/>
      <c r="K1276" s="146"/>
      <c r="L1276" s="146"/>
      <c r="M1276" s="146"/>
      <c r="N1276" s="146"/>
      <c r="O1276" s="146"/>
      <c r="P1276" s="146"/>
      <c r="Q1276" s="146"/>
      <c r="R1276" s="146"/>
      <c r="S1276" s="146"/>
      <c r="T1276" s="146"/>
      <c r="U1276" s="146"/>
      <c r="V1276" s="146"/>
      <c r="W1276" s="146"/>
      <c r="X1276" s="146"/>
      <c r="Y1276" s="146"/>
    </row>
    <row r="1277" spans="1:25" ht="15" customHeight="1">
      <c r="A1277" s="146"/>
      <c r="B1277" s="146"/>
      <c r="C1277" s="146"/>
      <c r="D1277" s="146"/>
      <c r="E1277" s="146"/>
      <c r="F1277" s="146"/>
      <c r="G1277" s="146"/>
      <c r="H1277" s="146"/>
      <c r="I1277" s="146"/>
      <c r="J1277" s="146"/>
      <c r="K1277" s="146"/>
      <c r="L1277" s="146"/>
      <c r="M1277" s="146"/>
      <c r="N1277" s="146"/>
      <c r="O1277" s="146"/>
      <c r="P1277" s="146"/>
      <c r="Q1277" s="146"/>
      <c r="R1277" s="146"/>
      <c r="S1277" s="146"/>
      <c r="T1277" s="146"/>
      <c r="U1277" s="146"/>
      <c r="V1277" s="146"/>
      <c r="W1277" s="146"/>
      <c r="X1277" s="146"/>
      <c r="Y1277" s="146"/>
    </row>
    <row r="1278" spans="1:25" ht="15" customHeight="1">
      <c r="A1278" s="146"/>
      <c r="B1278" s="146"/>
      <c r="C1278" s="146"/>
      <c r="D1278" s="146"/>
      <c r="E1278" s="146"/>
      <c r="F1278" s="146"/>
      <c r="G1278" s="146"/>
      <c r="H1278" s="146"/>
      <c r="I1278" s="146"/>
      <c r="J1278" s="146"/>
      <c r="K1278" s="146"/>
      <c r="L1278" s="146"/>
      <c r="M1278" s="146"/>
      <c r="N1278" s="146"/>
      <c r="O1278" s="146"/>
      <c r="P1278" s="146"/>
      <c r="Q1278" s="146"/>
      <c r="R1278" s="146"/>
      <c r="S1278" s="146"/>
      <c r="T1278" s="146"/>
      <c r="U1278" s="146"/>
      <c r="V1278" s="146"/>
      <c r="W1278" s="146"/>
      <c r="X1278" s="146"/>
      <c r="Y1278" s="146"/>
    </row>
    <row r="1279" spans="1:25" ht="15" customHeight="1">
      <c r="A1279" s="146"/>
      <c r="B1279" s="146"/>
      <c r="C1279" s="146"/>
      <c r="D1279" s="146"/>
      <c r="E1279" s="146"/>
      <c r="F1279" s="146"/>
      <c r="G1279" s="146"/>
      <c r="H1279" s="146"/>
      <c r="I1279" s="146"/>
      <c r="J1279" s="146"/>
      <c r="K1279" s="146"/>
      <c r="L1279" s="146"/>
      <c r="M1279" s="146"/>
      <c r="N1279" s="146"/>
      <c r="O1279" s="146"/>
      <c r="P1279" s="146"/>
      <c r="Q1279" s="146"/>
      <c r="R1279" s="146"/>
      <c r="S1279" s="146"/>
      <c r="T1279" s="146"/>
      <c r="U1279" s="146"/>
      <c r="V1279" s="146"/>
      <c r="W1279" s="146"/>
      <c r="X1279" s="146"/>
      <c r="Y1279" s="146"/>
    </row>
    <row r="1280" spans="1:25" ht="15" customHeight="1">
      <c r="A1280" s="146"/>
      <c r="B1280" s="146"/>
      <c r="C1280" s="146"/>
      <c r="D1280" s="146"/>
      <c r="E1280" s="146"/>
      <c r="F1280" s="146"/>
      <c r="G1280" s="146"/>
      <c r="H1280" s="146"/>
      <c r="I1280" s="146"/>
      <c r="J1280" s="146"/>
      <c r="K1280" s="146"/>
      <c r="L1280" s="146"/>
      <c r="M1280" s="146"/>
      <c r="N1280" s="146"/>
      <c r="O1280" s="146"/>
      <c r="P1280" s="146"/>
      <c r="Q1280" s="146"/>
      <c r="R1280" s="146"/>
      <c r="S1280" s="146"/>
      <c r="T1280" s="146"/>
      <c r="U1280" s="146"/>
      <c r="V1280" s="146"/>
      <c r="W1280" s="146"/>
      <c r="X1280" s="146"/>
      <c r="Y1280" s="146"/>
    </row>
    <row r="1281" spans="1:25" ht="15" customHeight="1">
      <c r="A1281" s="146"/>
      <c r="B1281" s="146"/>
      <c r="C1281" s="146"/>
      <c r="D1281" s="146"/>
      <c r="E1281" s="146"/>
      <c r="F1281" s="146"/>
      <c r="G1281" s="146"/>
      <c r="H1281" s="146"/>
      <c r="I1281" s="146"/>
      <c r="J1281" s="146"/>
      <c r="K1281" s="146"/>
      <c r="L1281" s="146"/>
      <c r="M1281" s="146"/>
      <c r="N1281" s="146"/>
      <c r="O1281" s="146"/>
      <c r="P1281" s="146"/>
      <c r="Q1281" s="146"/>
      <c r="R1281" s="146"/>
      <c r="S1281" s="146"/>
      <c r="T1281" s="146"/>
      <c r="U1281" s="146"/>
      <c r="V1281" s="146"/>
      <c r="W1281" s="146"/>
      <c r="X1281" s="146"/>
      <c r="Y1281" s="146"/>
    </row>
    <row r="1282" spans="1:25" ht="15" customHeight="1">
      <c r="A1282" s="146"/>
      <c r="B1282" s="146"/>
      <c r="C1282" s="146"/>
      <c r="D1282" s="146"/>
      <c r="E1282" s="146"/>
      <c r="F1282" s="146"/>
      <c r="G1282" s="146"/>
      <c r="H1282" s="146"/>
      <c r="I1282" s="146"/>
      <c r="J1282" s="146"/>
      <c r="K1282" s="146"/>
      <c r="L1282" s="146"/>
      <c r="M1282" s="146"/>
      <c r="N1282" s="146"/>
      <c r="O1282" s="146"/>
      <c r="P1282" s="146"/>
      <c r="Q1282" s="146"/>
      <c r="R1282" s="146"/>
      <c r="S1282" s="146"/>
      <c r="T1282" s="146"/>
      <c r="U1282" s="146"/>
      <c r="V1282" s="146"/>
      <c r="W1282" s="146"/>
      <c r="X1282" s="146"/>
      <c r="Y1282" s="146"/>
    </row>
    <row r="1283" spans="1:25" ht="15" customHeight="1">
      <c r="A1283" s="146"/>
      <c r="B1283" s="146"/>
      <c r="C1283" s="146"/>
      <c r="D1283" s="146"/>
      <c r="E1283" s="146"/>
      <c r="F1283" s="146"/>
      <c r="G1283" s="146"/>
      <c r="H1283" s="146"/>
      <c r="I1283" s="146"/>
      <c r="J1283" s="146"/>
      <c r="K1283" s="146"/>
      <c r="L1283" s="146"/>
      <c r="M1283" s="146"/>
      <c r="N1283" s="146"/>
      <c r="O1283" s="146"/>
      <c r="P1283" s="146"/>
      <c r="Q1283" s="146"/>
      <c r="R1283" s="146"/>
      <c r="S1283" s="146"/>
      <c r="T1283" s="146"/>
      <c r="U1283" s="146"/>
      <c r="V1283" s="146"/>
      <c r="W1283" s="146"/>
      <c r="X1283" s="146"/>
      <c r="Y1283" s="146"/>
    </row>
    <row r="1284" spans="1:25" ht="15" customHeight="1">
      <c r="A1284" s="146"/>
      <c r="B1284" s="146"/>
      <c r="C1284" s="146"/>
      <c r="D1284" s="146"/>
      <c r="E1284" s="146"/>
      <c r="F1284" s="146"/>
      <c r="G1284" s="146"/>
      <c r="H1284" s="146"/>
      <c r="I1284" s="146"/>
      <c r="J1284" s="146"/>
      <c r="K1284" s="146"/>
      <c r="L1284" s="146"/>
      <c r="M1284" s="146"/>
      <c r="N1284" s="146"/>
      <c r="O1284" s="146"/>
      <c r="P1284" s="146"/>
      <c r="Q1284" s="146"/>
      <c r="R1284" s="146"/>
      <c r="S1284" s="146"/>
      <c r="T1284" s="146"/>
      <c r="U1284" s="146"/>
      <c r="V1284" s="146"/>
      <c r="W1284" s="146"/>
      <c r="X1284" s="146"/>
      <c r="Y1284" s="146"/>
    </row>
    <row r="1285" spans="1:25" ht="15" customHeight="1">
      <c r="A1285" s="146"/>
      <c r="B1285" s="146"/>
      <c r="C1285" s="146"/>
      <c r="D1285" s="146"/>
      <c r="E1285" s="146"/>
      <c r="F1285" s="146"/>
      <c r="G1285" s="146"/>
      <c r="H1285" s="146"/>
      <c r="I1285" s="146"/>
      <c r="J1285" s="146"/>
      <c r="K1285" s="146"/>
      <c r="L1285" s="146"/>
      <c r="M1285" s="146"/>
      <c r="N1285" s="146"/>
      <c r="O1285" s="146"/>
      <c r="P1285" s="146"/>
      <c r="Q1285" s="146"/>
      <c r="R1285" s="146"/>
      <c r="S1285" s="146"/>
      <c r="T1285" s="146"/>
      <c r="U1285" s="146"/>
      <c r="V1285" s="146"/>
      <c r="W1285" s="146"/>
      <c r="X1285" s="146"/>
      <c r="Y1285" s="146"/>
    </row>
    <row r="1286" spans="1:25" ht="15" customHeight="1">
      <c r="A1286" s="146"/>
      <c r="B1286" s="146"/>
      <c r="C1286" s="146"/>
      <c r="D1286" s="146"/>
      <c r="E1286" s="146"/>
      <c r="F1286" s="146"/>
      <c r="G1286" s="146"/>
      <c r="H1286" s="146"/>
      <c r="I1286" s="146"/>
      <c r="J1286" s="146"/>
      <c r="K1286" s="146"/>
      <c r="L1286" s="146"/>
      <c r="M1286" s="146"/>
      <c r="N1286" s="146"/>
      <c r="O1286" s="146"/>
      <c r="P1286" s="146"/>
      <c r="Q1286" s="146"/>
      <c r="R1286" s="146"/>
      <c r="S1286" s="146"/>
      <c r="T1286" s="146"/>
      <c r="U1286" s="146"/>
      <c r="V1286" s="146"/>
      <c r="W1286" s="146"/>
      <c r="X1286" s="146"/>
      <c r="Y1286" s="146"/>
    </row>
    <row r="1287" spans="1:25" ht="15" customHeight="1">
      <c r="A1287" s="146"/>
      <c r="B1287" s="146"/>
      <c r="C1287" s="146"/>
      <c r="D1287" s="146"/>
      <c r="E1287" s="146"/>
      <c r="F1287" s="146"/>
      <c r="G1287" s="146"/>
      <c r="H1287" s="146"/>
      <c r="I1287" s="146"/>
      <c r="J1287" s="146"/>
      <c r="K1287" s="146"/>
      <c r="L1287" s="146"/>
      <c r="M1287" s="146"/>
      <c r="N1287" s="146"/>
      <c r="O1287" s="146"/>
      <c r="P1287" s="146"/>
      <c r="Q1287" s="146"/>
      <c r="R1287" s="146"/>
      <c r="S1287" s="146"/>
      <c r="T1287" s="146"/>
      <c r="U1287" s="146"/>
      <c r="V1287" s="146"/>
      <c r="W1287" s="146"/>
      <c r="X1287" s="146"/>
      <c r="Y1287" s="146"/>
    </row>
    <row r="1288" spans="1:25" ht="15" customHeight="1">
      <c r="A1288" s="146"/>
      <c r="B1288" s="146"/>
      <c r="C1288" s="146"/>
      <c r="D1288" s="146"/>
      <c r="E1288" s="146"/>
      <c r="F1288" s="146"/>
      <c r="G1288" s="146"/>
      <c r="H1288" s="146"/>
      <c r="I1288" s="146"/>
      <c r="J1288" s="146"/>
      <c r="K1288" s="146"/>
      <c r="L1288" s="146"/>
      <c r="M1288" s="146"/>
      <c r="N1288" s="146"/>
      <c r="O1288" s="146"/>
      <c r="P1288" s="146"/>
      <c r="Q1288" s="146"/>
      <c r="R1288" s="146"/>
      <c r="S1288" s="146"/>
      <c r="T1288" s="146"/>
      <c r="U1288" s="146"/>
      <c r="V1288" s="146"/>
      <c r="W1288" s="146"/>
      <c r="X1288" s="146"/>
      <c r="Y1288" s="146"/>
    </row>
    <row r="1289" spans="1:25" ht="15" customHeight="1">
      <c r="A1289" s="146"/>
      <c r="B1289" s="146"/>
      <c r="C1289" s="146"/>
      <c r="D1289" s="146"/>
      <c r="E1289" s="146"/>
      <c r="F1289" s="146"/>
      <c r="G1289" s="146"/>
      <c r="H1289" s="146"/>
      <c r="I1289" s="146"/>
      <c r="J1289" s="146"/>
      <c r="K1289" s="146"/>
      <c r="L1289" s="146"/>
      <c r="M1289" s="146"/>
      <c r="N1289" s="146"/>
      <c r="O1289" s="146"/>
      <c r="P1289" s="146"/>
      <c r="Q1289" s="146"/>
      <c r="R1289" s="146"/>
      <c r="S1289" s="146"/>
      <c r="T1289" s="146"/>
      <c r="U1289" s="146"/>
      <c r="V1289" s="146"/>
      <c r="W1289" s="146"/>
      <c r="X1289" s="146"/>
      <c r="Y1289" s="146"/>
    </row>
    <row r="1290" spans="1:25" ht="15" customHeight="1">
      <c r="A1290" s="146"/>
      <c r="B1290" s="146"/>
      <c r="C1290" s="146"/>
      <c r="D1290" s="146"/>
      <c r="E1290" s="146"/>
      <c r="F1290" s="146"/>
      <c r="G1290" s="146"/>
      <c r="H1290" s="146"/>
      <c r="I1290" s="146"/>
      <c r="J1290" s="146"/>
      <c r="K1290" s="146"/>
      <c r="L1290" s="146"/>
      <c r="M1290" s="146"/>
      <c r="N1290" s="146"/>
      <c r="O1290" s="146"/>
      <c r="P1290" s="146"/>
      <c r="Q1290" s="146"/>
      <c r="R1290" s="146"/>
      <c r="S1290" s="146"/>
      <c r="T1290" s="146"/>
      <c r="U1290" s="146"/>
      <c r="V1290" s="146"/>
      <c r="W1290" s="146"/>
      <c r="X1290" s="146"/>
      <c r="Y1290" s="146"/>
    </row>
    <row r="1291" spans="1:25" ht="15" customHeight="1">
      <c r="A1291" s="146"/>
      <c r="B1291" s="146"/>
      <c r="C1291" s="146"/>
      <c r="D1291" s="146"/>
      <c r="E1291" s="146"/>
      <c r="F1291" s="146"/>
      <c r="G1291" s="146"/>
      <c r="H1291" s="146"/>
      <c r="I1291" s="146"/>
      <c r="J1291" s="146"/>
      <c r="K1291" s="146"/>
      <c r="L1291" s="146"/>
      <c r="M1291" s="146"/>
      <c r="N1291" s="146"/>
      <c r="O1291" s="146"/>
      <c r="P1291" s="146"/>
      <c r="Q1291" s="146"/>
      <c r="R1291" s="146"/>
      <c r="S1291" s="146"/>
      <c r="T1291" s="146"/>
      <c r="U1291" s="146"/>
      <c r="V1291" s="146"/>
      <c r="W1291" s="146"/>
      <c r="X1291" s="146"/>
      <c r="Y1291" s="146"/>
    </row>
    <row r="1292" spans="1:25" ht="15" customHeight="1">
      <c r="A1292" s="146"/>
      <c r="B1292" s="146"/>
      <c r="C1292" s="146"/>
      <c r="D1292" s="146"/>
      <c r="E1292" s="146"/>
      <c r="F1292" s="146"/>
      <c r="G1292" s="146"/>
      <c r="H1292" s="146"/>
      <c r="I1292" s="146"/>
      <c r="J1292" s="146"/>
      <c r="K1292" s="146"/>
      <c r="L1292" s="146"/>
      <c r="M1292" s="146"/>
      <c r="N1292" s="146"/>
      <c r="O1292" s="146"/>
      <c r="P1292" s="146"/>
      <c r="Q1292" s="146"/>
      <c r="R1292" s="146"/>
      <c r="S1292" s="146"/>
      <c r="T1292" s="146"/>
      <c r="U1292" s="146"/>
      <c r="V1292" s="146"/>
      <c r="W1292" s="146"/>
      <c r="X1292" s="146"/>
      <c r="Y1292" s="146"/>
    </row>
    <row r="1293" spans="1:25" ht="15" customHeight="1">
      <c r="A1293" s="146"/>
      <c r="B1293" s="146"/>
      <c r="C1293" s="146"/>
      <c r="D1293" s="146"/>
      <c r="E1293" s="146"/>
      <c r="F1293" s="146"/>
      <c r="G1293" s="146"/>
      <c r="H1293" s="146"/>
      <c r="I1293" s="146"/>
      <c r="J1293" s="146"/>
      <c r="K1293" s="146"/>
      <c r="L1293" s="146"/>
      <c r="M1293" s="146"/>
      <c r="N1293" s="146"/>
      <c r="O1293" s="146"/>
      <c r="P1293" s="146"/>
      <c r="Q1293" s="146"/>
      <c r="R1293" s="146"/>
      <c r="S1293" s="146"/>
      <c r="T1293" s="146"/>
      <c r="U1293" s="146"/>
      <c r="V1293" s="146"/>
      <c r="W1293" s="146"/>
      <c r="X1293" s="146"/>
      <c r="Y1293" s="146"/>
    </row>
    <row r="1294" spans="1:25" ht="15" customHeight="1">
      <c r="A1294" s="146"/>
      <c r="B1294" s="146"/>
      <c r="C1294" s="146"/>
      <c r="D1294" s="146"/>
      <c r="E1294" s="146"/>
      <c r="F1294" s="146"/>
      <c r="G1294" s="146"/>
      <c r="H1294" s="146"/>
      <c r="I1294" s="146"/>
      <c r="J1294" s="146"/>
      <c r="K1294" s="146"/>
      <c r="L1294" s="146"/>
      <c r="M1294" s="146"/>
      <c r="N1294" s="146"/>
      <c r="O1294" s="146"/>
      <c r="P1294" s="146"/>
      <c r="Q1294" s="146"/>
      <c r="R1294" s="146"/>
      <c r="S1294" s="146"/>
      <c r="T1294" s="146"/>
      <c r="U1294" s="146"/>
      <c r="V1294" s="146"/>
      <c r="W1294" s="146"/>
      <c r="X1294" s="146"/>
      <c r="Y1294" s="146"/>
    </row>
    <row r="1295" spans="1:25" ht="15" customHeight="1">
      <c r="A1295" s="146"/>
      <c r="B1295" s="146"/>
      <c r="C1295" s="146"/>
      <c r="D1295" s="146"/>
      <c r="E1295" s="146"/>
      <c r="F1295" s="146"/>
      <c r="G1295" s="146"/>
      <c r="H1295" s="146"/>
      <c r="I1295" s="146"/>
      <c r="J1295" s="146"/>
      <c r="K1295" s="146"/>
      <c r="L1295" s="146"/>
      <c r="M1295" s="146"/>
      <c r="N1295" s="146"/>
      <c r="O1295" s="146"/>
      <c r="P1295" s="146"/>
      <c r="Q1295" s="146"/>
      <c r="R1295" s="146"/>
      <c r="S1295" s="146"/>
      <c r="T1295" s="146"/>
      <c r="U1295" s="146"/>
      <c r="V1295" s="146"/>
      <c r="W1295" s="146"/>
      <c r="X1295" s="146"/>
      <c r="Y1295" s="146"/>
    </row>
    <row r="1296" spans="1:25" ht="15" customHeight="1">
      <c r="A1296" s="146"/>
      <c r="B1296" s="146"/>
      <c r="C1296" s="146"/>
      <c r="D1296" s="146"/>
      <c r="E1296" s="146"/>
      <c r="F1296" s="146"/>
      <c r="G1296" s="146"/>
      <c r="H1296" s="146"/>
      <c r="I1296" s="146"/>
      <c r="J1296" s="146"/>
      <c r="K1296" s="146"/>
      <c r="L1296" s="146"/>
      <c r="M1296" s="146"/>
      <c r="N1296" s="146"/>
      <c r="O1296" s="146"/>
      <c r="P1296" s="146"/>
      <c r="Q1296" s="146"/>
      <c r="R1296" s="146"/>
      <c r="S1296" s="146"/>
      <c r="T1296" s="146"/>
      <c r="U1296" s="146"/>
      <c r="V1296" s="146"/>
      <c r="W1296" s="146"/>
      <c r="X1296" s="146"/>
      <c r="Y1296" s="146"/>
    </row>
    <row r="1297" spans="1:25" ht="15" customHeight="1">
      <c r="A1297" s="146"/>
      <c r="B1297" s="146"/>
      <c r="C1297" s="146"/>
      <c r="D1297" s="146"/>
      <c r="E1297" s="146"/>
      <c r="F1297" s="146"/>
      <c r="G1297" s="146"/>
      <c r="H1297" s="146"/>
      <c r="I1297" s="146"/>
      <c r="J1297" s="146"/>
      <c r="K1297" s="146"/>
      <c r="L1297" s="146"/>
      <c r="M1297" s="146"/>
      <c r="N1297" s="146"/>
      <c r="O1297" s="146"/>
      <c r="P1297" s="146"/>
      <c r="Q1297" s="146"/>
      <c r="R1297" s="146"/>
      <c r="S1297" s="146"/>
      <c r="T1297" s="146"/>
      <c r="U1297" s="146"/>
      <c r="V1297" s="146"/>
      <c r="W1297" s="146"/>
      <c r="X1297" s="146"/>
      <c r="Y1297" s="146"/>
    </row>
    <row r="1298" spans="1:25" ht="15" customHeight="1">
      <c r="A1298" s="146"/>
      <c r="B1298" s="146"/>
      <c r="C1298" s="146"/>
      <c r="D1298" s="146"/>
      <c r="E1298" s="146"/>
      <c r="F1298" s="146"/>
      <c r="G1298" s="146"/>
      <c r="H1298" s="146"/>
      <c r="I1298" s="146"/>
      <c r="J1298" s="146"/>
      <c r="K1298" s="146"/>
      <c r="L1298" s="146"/>
      <c r="M1298" s="146"/>
      <c r="N1298" s="146"/>
      <c r="O1298" s="146"/>
      <c r="P1298" s="146"/>
      <c r="Q1298" s="146"/>
      <c r="R1298" s="146"/>
      <c r="S1298" s="146"/>
      <c r="T1298" s="146"/>
      <c r="U1298" s="146"/>
      <c r="V1298" s="146"/>
      <c r="W1298" s="146"/>
      <c r="X1298" s="146"/>
      <c r="Y1298" s="146"/>
    </row>
    <row r="1299" spans="1:25" ht="15" customHeight="1">
      <c r="A1299" s="146"/>
      <c r="B1299" s="146"/>
      <c r="C1299" s="146"/>
      <c r="D1299" s="146"/>
      <c r="E1299" s="146"/>
      <c r="F1299" s="146"/>
      <c r="G1299" s="146"/>
      <c r="H1299" s="146"/>
      <c r="I1299" s="146"/>
      <c r="J1299" s="146"/>
      <c r="K1299" s="146"/>
      <c r="L1299" s="146"/>
      <c r="M1299" s="146"/>
      <c r="N1299" s="146"/>
      <c r="O1299" s="146"/>
      <c r="P1299" s="146"/>
      <c r="Q1299" s="146"/>
      <c r="R1299" s="146"/>
      <c r="S1299" s="146"/>
      <c r="T1299" s="146"/>
      <c r="U1299" s="146"/>
      <c r="V1299" s="146"/>
      <c r="W1299" s="146"/>
      <c r="X1299" s="146"/>
      <c r="Y1299" s="146"/>
    </row>
    <row r="1300" spans="1:25" ht="15" customHeight="1">
      <c r="A1300" s="146"/>
      <c r="B1300" s="146"/>
      <c r="C1300" s="146"/>
      <c r="D1300" s="146"/>
      <c r="E1300" s="146"/>
      <c r="F1300" s="146"/>
      <c r="G1300" s="146"/>
      <c r="H1300" s="146"/>
      <c r="I1300" s="146"/>
      <c r="J1300" s="146"/>
      <c r="K1300" s="146"/>
      <c r="L1300" s="146"/>
      <c r="M1300" s="146"/>
      <c r="N1300" s="146"/>
      <c r="O1300" s="146"/>
      <c r="P1300" s="146"/>
      <c r="Q1300" s="146"/>
      <c r="R1300" s="146"/>
      <c r="S1300" s="146"/>
      <c r="T1300" s="146"/>
      <c r="U1300" s="146"/>
      <c r="V1300" s="146"/>
      <c r="W1300" s="146"/>
      <c r="X1300" s="146"/>
      <c r="Y1300" s="146"/>
    </row>
    <row r="1301" spans="1:25" ht="15" customHeight="1">
      <c r="A1301" s="146"/>
      <c r="B1301" s="146"/>
      <c r="C1301" s="146"/>
      <c r="D1301" s="146"/>
      <c r="E1301" s="146"/>
      <c r="F1301" s="146"/>
      <c r="G1301" s="146"/>
      <c r="H1301" s="146"/>
      <c r="I1301" s="146"/>
      <c r="J1301" s="146"/>
      <c r="K1301" s="146"/>
      <c r="L1301" s="146"/>
      <c r="M1301" s="146"/>
      <c r="N1301" s="146"/>
      <c r="O1301" s="146"/>
      <c r="P1301" s="146"/>
      <c r="Q1301" s="146"/>
      <c r="R1301" s="146"/>
      <c r="S1301" s="146"/>
      <c r="T1301" s="146"/>
      <c r="U1301" s="146"/>
      <c r="V1301" s="146"/>
      <c r="W1301" s="146"/>
      <c r="X1301" s="146"/>
      <c r="Y1301" s="146"/>
    </row>
    <row r="1302" spans="1:25" ht="15" customHeight="1">
      <c r="A1302" s="146"/>
      <c r="B1302" s="146"/>
      <c r="C1302" s="146"/>
      <c r="D1302" s="146"/>
      <c r="E1302" s="146"/>
      <c r="F1302" s="146"/>
      <c r="G1302" s="146"/>
      <c r="H1302" s="146"/>
      <c r="I1302" s="146"/>
      <c r="J1302" s="146"/>
      <c r="K1302" s="146"/>
      <c r="L1302" s="146"/>
      <c r="M1302" s="146"/>
      <c r="N1302" s="146"/>
      <c r="O1302" s="146"/>
      <c r="P1302" s="146"/>
      <c r="Q1302" s="146"/>
      <c r="R1302" s="146"/>
      <c r="S1302" s="146"/>
      <c r="T1302" s="146"/>
      <c r="U1302" s="146"/>
      <c r="V1302" s="146"/>
      <c r="W1302" s="146"/>
      <c r="X1302" s="146"/>
      <c r="Y1302" s="146"/>
    </row>
    <row r="1303" spans="1:25" ht="15" customHeight="1">
      <c r="A1303" s="146"/>
      <c r="B1303" s="146"/>
      <c r="C1303" s="146"/>
      <c r="D1303" s="146"/>
      <c r="E1303" s="146"/>
      <c r="F1303" s="146"/>
      <c r="G1303" s="146"/>
      <c r="H1303" s="146"/>
      <c r="I1303" s="146"/>
      <c r="J1303" s="146"/>
      <c r="K1303" s="146"/>
      <c r="L1303" s="146"/>
      <c r="M1303" s="146"/>
      <c r="N1303" s="146"/>
      <c r="O1303" s="146"/>
      <c r="P1303" s="146"/>
      <c r="Q1303" s="146"/>
      <c r="R1303" s="146"/>
      <c r="S1303" s="146"/>
      <c r="T1303" s="146"/>
      <c r="U1303" s="146"/>
      <c r="V1303" s="146"/>
      <c r="W1303" s="146"/>
      <c r="X1303" s="146"/>
      <c r="Y1303" s="146"/>
    </row>
    <row r="1304" spans="1:25" ht="15" customHeight="1">
      <c r="A1304" s="146"/>
      <c r="B1304" s="146"/>
      <c r="C1304" s="146"/>
      <c r="D1304" s="146"/>
      <c r="E1304" s="146"/>
      <c r="F1304" s="146"/>
      <c r="G1304" s="146"/>
      <c r="H1304" s="146"/>
      <c r="I1304" s="146"/>
      <c r="J1304" s="146"/>
      <c r="K1304" s="146"/>
      <c r="L1304" s="146"/>
      <c r="M1304" s="146"/>
      <c r="N1304" s="146"/>
      <c r="O1304" s="146"/>
      <c r="P1304" s="146"/>
      <c r="Q1304" s="146"/>
      <c r="R1304" s="146"/>
      <c r="S1304" s="146"/>
      <c r="T1304" s="146"/>
      <c r="U1304" s="146"/>
      <c r="V1304" s="146"/>
      <c r="W1304" s="146"/>
      <c r="X1304" s="146"/>
      <c r="Y1304" s="146"/>
    </row>
    <row r="1305" spans="1:25" ht="15" customHeight="1">
      <c r="A1305" s="146"/>
      <c r="B1305" s="146"/>
      <c r="C1305" s="146"/>
      <c r="D1305" s="146"/>
      <c r="E1305" s="146"/>
      <c r="F1305" s="146"/>
      <c r="G1305" s="146"/>
      <c r="H1305" s="146"/>
      <c r="I1305" s="146"/>
      <c r="J1305" s="146"/>
      <c r="K1305" s="146"/>
      <c r="L1305" s="146"/>
      <c r="M1305" s="146"/>
      <c r="N1305" s="146"/>
      <c r="O1305" s="146"/>
      <c r="P1305" s="146"/>
      <c r="Q1305" s="146"/>
      <c r="R1305" s="146"/>
      <c r="S1305" s="146"/>
      <c r="T1305" s="146"/>
      <c r="U1305" s="146"/>
      <c r="V1305" s="146"/>
      <c r="W1305" s="146"/>
      <c r="X1305" s="146"/>
      <c r="Y1305" s="146"/>
    </row>
    <row r="1306" spans="1:25" ht="15" customHeight="1">
      <c r="A1306" s="146"/>
      <c r="B1306" s="146"/>
      <c r="C1306" s="146"/>
      <c r="D1306" s="146"/>
      <c r="E1306" s="146"/>
      <c r="F1306" s="146"/>
      <c r="G1306" s="146"/>
      <c r="H1306" s="146"/>
      <c r="I1306" s="146"/>
      <c r="J1306" s="146"/>
      <c r="K1306" s="146"/>
      <c r="L1306" s="146"/>
      <c r="M1306" s="146"/>
      <c r="N1306" s="146"/>
      <c r="O1306" s="146"/>
      <c r="P1306" s="146"/>
      <c r="Q1306" s="146"/>
      <c r="R1306" s="146"/>
      <c r="S1306" s="146"/>
      <c r="T1306" s="146"/>
      <c r="U1306" s="146"/>
      <c r="V1306" s="146"/>
      <c r="W1306" s="146"/>
      <c r="X1306" s="146"/>
      <c r="Y1306" s="146"/>
    </row>
    <row r="1307" spans="1:25" ht="15" customHeight="1">
      <c r="A1307" s="146"/>
      <c r="B1307" s="146"/>
      <c r="C1307" s="146"/>
      <c r="D1307" s="146"/>
      <c r="E1307" s="146"/>
      <c r="F1307" s="146"/>
      <c r="G1307" s="146"/>
      <c r="H1307" s="146"/>
      <c r="I1307" s="146"/>
      <c r="J1307" s="146"/>
      <c r="K1307" s="146"/>
      <c r="L1307" s="146"/>
      <c r="M1307" s="146"/>
      <c r="N1307" s="146"/>
      <c r="O1307" s="146"/>
      <c r="P1307" s="146"/>
      <c r="Q1307" s="146"/>
      <c r="R1307" s="146"/>
      <c r="S1307" s="146"/>
      <c r="T1307" s="146"/>
      <c r="U1307" s="146"/>
      <c r="V1307" s="146"/>
      <c r="W1307" s="146"/>
      <c r="X1307" s="146"/>
      <c r="Y1307" s="146"/>
    </row>
    <row r="1308" spans="1:25" ht="15" customHeight="1">
      <c r="A1308" s="146"/>
      <c r="B1308" s="146"/>
      <c r="C1308" s="146"/>
      <c r="D1308" s="146"/>
      <c r="E1308" s="146"/>
      <c r="F1308" s="146"/>
      <c r="G1308" s="146"/>
      <c r="H1308" s="146"/>
      <c r="I1308" s="146"/>
      <c r="J1308" s="146"/>
      <c r="K1308" s="146"/>
      <c r="L1308" s="146"/>
      <c r="M1308" s="146"/>
      <c r="N1308" s="146"/>
      <c r="O1308" s="146"/>
      <c r="P1308" s="146"/>
      <c r="Q1308" s="146"/>
      <c r="R1308" s="146"/>
      <c r="S1308" s="146"/>
      <c r="T1308" s="146"/>
      <c r="U1308" s="146"/>
      <c r="V1308" s="146"/>
      <c r="W1308" s="146"/>
      <c r="X1308" s="146"/>
      <c r="Y1308" s="146"/>
    </row>
    <row r="1309" spans="1:25" ht="15" customHeight="1">
      <c r="A1309" s="146"/>
      <c r="B1309" s="146"/>
      <c r="C1309" s="146"/>
      <c r="D1309" s="146"/>
      <c r="E1309" s="146"/>
      <c r="F1309" s="146"/>
      <c r="G1309" s="146"/>
      <c r="H1309" s="146"/>
      <c r="I1309" s="146"/>
      <c r="J1309" s="146"/>
      <c r="K1309" s="146"/>
      <c r="L1309" s="146"/>
      <c r="M1309" s="146"/>
      <c r="N1309" s="146"/>
      <c r="O1309" s="146"/>
      <c r="P1309" s="146"/>
      <c r="Q1309" s="146"/>
      <c r="R1309" s="146"/>
      <c r="S1309" s="146"/>
      <c r="T1309" s="146"/>
      <c r="U1309" s="146"/>
      <c r="V1309" s="146"/>
      <c r="W1309" s="146"/>
      <c r="X1309" s="146"/>
      <c r="Y1309" s="146"/>
    </row>
    <row r="1310" spans="1:25" ht="15" customHeight="1">
      <c r="A1310" s="146"/>
      <c r="B1310" s="146"/>
      <c r="C1310" s="146"/>
      <c r="D1310" s="146"/>
      <c r="E1310" s="146"/>
      <c r="F1310" s="146"/>
      <c r="G1310" s="146"/>
      <c r="H1310" s="146"/>
      <c r="I1310" s="146"/>
      <c r="J1310" s="146"/>
      <c r="K1310" s="146"/>
      <c r="L1310" s="146"/>
      <c r="M1310" s="146"/>
      <c r="N1310" s="146"/>
      <c r="O1310" s="146"/>
      <c r="P1310" s="146"/>
      <c r="Q1310" s="146"/>
      <c r="R1310" s="146"/>
      <c r="S1310" s="146"/>
      <c r="T1310" s="146"/>
      <c r="U1310" s="146"/>
      <c r="V1310" s="146"/>
      <c r="W1310" s="146"/>
      <c r="X1310" s="146"/>
      <c r="Y1310" s="146"/>
    </row>
    <row r="1311" spans="1:25" ht="15" customHeight="1">
      <c r="A1311" s="146"/>
      <c r="B1311" s="146"/>
      <c r="C1311" s="146"/>
      <c r="D1311" s="146"/>
      <c r="E1311" s="146"/>
      <c r="F1311" s="146"/>
      <c r="G1311" s="146"/>
      <c r="H1311" s="146"/>
      <c r="I1311" s="146"/>
      <c r="J1311" s="146"/>
      <c r="K1311" s="146"/>
      <c r="L1311" s="146"/>
      <c r="M1311" s="146"/>
      <c r="N1311" s="146"/>
      <c r="O1311" s="146"/>
      <c r="P1311" s="146"/>
      <c r="Q1311" s="146"/>
      <c r="R1311" s="146"/>
      <c r="S1311" s="146"/>
      <c r="T1311" s="146"/>
      <c r="U1311" s="146"/>
      <c r="V1311" s="146"/>
      <c r="W1311" s="146"/>
      <c r="X1311" s="146"/>
      <c r="Y1311" s="146"/>
    </row>
    <row r="1312" spans="1:25" ht="15" customHeight="1">
      <c r="A1312" s="146"/>
      <c r="B1312" s="146"/>
      <c r="C1312" s="146"/>
      <c r="D1312" s="146"/>
      <c r="E1312" s="146"/>
      <c r="F1312" s="146"/>
      <c r="G1312" s="146"/>
      <c r="H1312" s="146"/>
      <c r="I1312" s="146"/>
      <c r="J1312" s="146"/>
      <c r="K1312" s="146"/>
      <c r="L1312" s="146"/>
      <c r="M1312" s="146"/>
      <c r="N1312" s="146"/>
      <c r="O1312" s="146"/>
      <c r="P1312" s="146"/>
      <c r="Q1312" s="146"/>
      <c r="R1312" s="146"/>
      <c r="S1312" s="146"/>
      <c r="T1312" s="146"/>
      <c r="U1312" s="146"/>
      <c r="V1312" s="146"/>
      <c r="W1312" s="146"/>
      <c r="X1312" s="146"/>
      <c r="Y1312" s="146"/>
    </row>
    <row r="1313" spans="1:25" ht="15" customHeight="1">
      <c r="A1313" s="146"/>
      <c r="B1313" s="146"/>
      <c r="C1313" s="146"/>
      <c r="D1313" s="146"/>
      <c r="E1313" s="146"/>
      <c r="F1313" s="146"/>
      <c r="G1313" s="146"/>
      <c r="H1313" s="146"/>
      <c r="I1313" s="146"/>
      <c r="J1313" s="146"/>
      <c r="K1313" s="146"/>
      <c r="L1313" s="146"/>
      <c r="M1313" s="146"/>
      <c r="N1313" s="146"/>
      <c r="O1313" s="146"/>
      <c r="P1313" s="146"/>
      <c r="Q1313" s="146"/>
      <c r="R1313" s="146"/>
      <c r="S1313" s="146"/>
      <c r="T1313" s="146"/>
      <c r="U1313" s="146"/>
      <c r="V1313" s="146"/>
      <c r="W1313" s="146"/>
      <c r="X1313" s="146"/>
      <c r="Y1313" s="146"/>
    </row>
    <row r="1314" spans="1:25" ht="15" customHeight="1">
      <c r="A1314" s="146"/>
      <c r="B1314" s="146"/>
      <c r="C1314" s="146"/>
      <c r="D1314" s="146"/>
      <c r="E1314" s="146"/>
      <c r="F1314" s="146"/>
      <c r="G1314" s="146"/>
      <c r="H1314" s="146"/>
      <c r="I1314" s="146"/>
      <c r="J1314" s="146"/>
      <c r="K1314" s="146"/>
      <c r="L1314" s="146"/>
      <c r="M1314" s="146"/>
      <c r="N1314" s="146"/>
      <c r="O1314" s="146"/>
      <c r="P1314" s="146"/>
      <c r="Q1314" s="146"/>
      <c r="R1314" s="146"/>
      <c r="S1314" s="146"/>
      <c r="T1314" s="146"/>
      <c r="U1314" s="146"/>
      <c r="V1314" s="146"/>
      <c r="W1314" s="146"/>
      <c r="X1314" s="146"/>
      <c r="Y1314" s="146"/>
    </row>
    <row r="1315" spans="1:25" ht="15" customHeight="1">
      <c r="A1315" s="146"/>
      <c r="B1315" s="146"/>
      <c r="C1315" s="146"/>
      <c r="D1315" s="146"/>
      <c r="E1315" s="146"/>
      <c r="F1315" s="146"/>
      <c r="G1315" s="146"/>
      <c r="H1315" s="146"/>
      <c r="I1315" s="146"/>
      <c r="J1315" s="146"/>
      <c r="K1315" s="146"/>
      <c r="L1315" s="146"/>
      <c r="M1315" s="146"/>
      <c r="N1315" s="146"/>
      <c r="O1315" s="146"/>
      <c r="P1315" s="146"/>
      <c r="Q1315" s="146"/>
      <c r="R1315" s="146"/>
      <c r="S1315" s="146"/>
      <c r="T1315" s="146"/>
      <c r="U1315" s="146"/>
      <c r="V1315" s="146"/>
      <c r="W1315" s="146"/>
      <c r="X1315" s="146"/>
      <c r="Y1315" s="146"/>
    </row>
    <row r="1316" spans="1:25" ht="15" customHeight="1">
      <c r="A1316" s="146"/>
      <c r="B1316" s="146"/>
      <c r="C1316" s="146"/>
      <c r="D1316" s="146"/>
      <c r="E1316" s="146"/>
      <c r="F1316" s="146"/>
      <c r="G1316" s="146"/>
      <c r="H1316" s="146"/>
      <c r="I1316" s="146"/>
      <c r="J1316" s="146"/>
      <c r="K1316" s="146"/>
      <c r="L1316" s="146"/>
      <c r="M1316" s="146"/>
      <c r="N1316" s="146"/>
      <c r="O1316" s="146"/>
      <c r="P1316" s="146"/>
      <c r="Q1316" s="146"/>
      <c r="R1316" s="146"/>
      <c r="S1316" s="146"/>
      <c r="T1316" s="146"/>
      <c r="U1316" s="146"/>
      <c r="V1316" s="146"/>
      <c r="W1316" s="146"/>
      <c r="X1316" s="146"/>
      <c r="Y1316" s="146"/>
    </row>
    <row r="1317" spans="1:25" ht="15" customHeight="1">
      <c r="A1317" s="146"/>
      <c r="B1317" s="146"/>
      <c r="C1317" s="146"/>
      <c r="D1317" s="146"/>
      <c r="E1317" s="146"/>
      <c r="F1317" s="146"/>
      <c r="G1317" s="146"/>
      <c r="H1317" s="146"/>
      <c r="I1317" s="146"/>
      <c r="J1317" s="146"/>
      <c r="K1317" s="146"/>
      <c r="L1317" s="146"/>
      <c r="M1317" s="146"/>
      <c r="N1317" s="146"/>
      <c r="O1317" s="146"/>
      <c r="P1317" s="146"/>
      <c r="Q1317" s="146"/>
      <c r="R1317" s="146"/>
      <c r="S1317" s="146"/>
      <c r="T1317" s="146"/>
      <c r="U1317" s="146"/>
      <c r="V1317" s="146"/>
      <c r="W1317" s="146"/>
      <c r="X1317" s="146"/>
      <c r="Y1317" s="146"/>
    </row>
    <row r="1318" spans="1:25" ht="15" customHeight="1">
      <c r="A1318" s="146"/>
      <c r="B1318" s="146"/>
      <c r="C1318" s="146"/>
      <c r="D1318" s="146"/>
      <c r="E1318" s="146"/>
      <c r="F1318" s="146"/>
      <c r="G1318" s="146"/>
      <c r="H1318" s="146"/>
      <c r="I1318" s="146"/>
      <c r="J1318" s="146"/>
      <c r="K1318" s="146"/>
      <c r="L1318" s="146"/>
      <c r="M1318" s="146"/>
      <c r="N1318" s="146"/>
      <c r="O1318" s="146"/>
      <c r="P1318" s="146"/>
      <c r="Q1318" s="146"/>
      <c r="R1318" s="146"/>
      <c r="S1318" s="146"/>
      <c r="T1318" s="146"/>
      <c r="U1318" s="146"/>
      <c r="V1318" s="146"/>
      <c r="W1318" s="146"/>
      <c r="X1318" s="146"/>
      <c r="Y1318" s="146"/>
    </row>
    <row r="1319" spans="1:25" ht="15" customHeight="1">
      <c r="A1319" s="146"/>
      <c r="B1319" s="146"/>
      <c r="C1319" s="146"/>
      <c r="D1319" s="146"/>
      <c r="E1319" s="146"/>
      <c r="F1319" s="146"/>
      <c r="G1319" s="146"/>
      <c r="H1319" s="146"/>
      <c r="I1319" s="146"/>
      <c r="J1319" s="146"/>
      <c r="K1319" s="146"/>
      <c r="L1319" s="146"/>
      <c r="M1319" s="146"/>
      <c r="N1319" s="146"/>
      <c r="O1319" s="146"/>
      <c r="P1319" s="146"/>
      <c r="Q1319" s="146"/>
      <c r="R1319" s="146"/>
      <c r="S1319" s="146"/>
      <c r="T1319" s="146"/>
      <c r="U1319" s="146"/>
      <c r="V1319" s="146"/>
      <c r="W1319" s="146"/>
      <c r="X1319" s="146"/>
      <c r="Y1319" s="146"/>
    </row>
    <row r="1320" spans="1:25" ht="15" customHeight="1">
      <c r="A1320" s="146"/>
      <c r="B1320" s="146"/>
      <c r="C1320" s="146"/>
      <c r="D1320" s="146"/>
      <c r="E1320" s="146"/>
      <c r="F1320" s="146"/>
      <c r="G1320" s="146"/>
      <c r="H1320" s="146"/>
      <c r="I1320" s="146"/>
      <c r="J1320" s="146"/>
      <c r="K1320" s="146"/>
      <c r="L1320" s="146"/>
      <c r="M1320" s="146"/>
      <c r="N1320" s="146"/>
      <c r="O1320" s="146"/>
      <c r="P1320" s="146"/>
      <c r="Q1320" s="146"/>
      <c r="R1320" s="146"/>
      <c r="S1320" s="146"/>
      <c r="T1320" s="146"/>
      <c r="U1320" s="146"/>
      <c r="V1320" s="146"/>
      <c r="W1320" s="146"/>
      <c r="X1320" s="146"/>
      <c r="Y1320" s="146"/>
    </row>
    <row r="1321" spans="1:25" ht="15" customHeight="1">
      <c r="A1321" s="146"/>
      <c r="B1321" s="146"/>
      <c r="C1321" s="146"/>
      <c r="D1321" s="146"/>
      <c r="E1321" s="146"/>
      <c r="F1321" s="146"/>
      <c r="G1321" s="146"/>
      <c r="H1321" s="146"/>
      <c r="I1321" s="146"/>
      <c r="J1321" s="146"/>
      <c r="K1321" s="146"/>
      <c r="L1321" s="146"/>
      <c r="M1321" s="146"/>
      <c r="N1321" s="146"/>
      <c r="O1321" s="146"/>
      <c r="P1321" s="146"/>
      <c r="Q1321" s="146"/>
      <c r="R1321" s="146"/>
      <c r="S1321" s="146"/>
      <c r="T1321" s="146"/>
      <c r="U1321" s="146"/>
      <c r="V1321" s="146"/>
      <c r="W1321" s="146"/>
      <c r="X1321" s="146"/>
      <c r="Y1321" s="146"/>
    </row>
    <row r="1322" spans="1:25" ht="15" customHeight="1">
      <c r="A1322" s="146"/>
      <c r="B1322" s="146"/>
      <c r="C1322" s="146"/>
      <c r="D1322" s="146"/>
      <c r="E1322" s="146"/>
      <c r="F1322" s="146"/>
      <c r="G1322" s="146"/>
      <c r="H1322" s="146"/>
      <c r="I1322" s="146"/>
      <c r="J1322" s="146"/>
      <c r="K1322" s="146"/>
      <c r="L1322" s="146"/>
      <c r="M1322" s="146"/>
      <c r="N1322" s="146"/>
      <c r="O1322" s="146"/>
      <c r="P1322" s="146"/>
      <c r="Q1322" s="146"/>
      <c r="R1322" s="146"/>
      <c r="S1322" s="146"/>
      <c r="T1322" s="146"/>
      <c r="U1322" s="146"/>
      <c r="V1322" s="146"/>
      <c r="W1322" s="146"/>
      <c r="X1322" s="146"/>
      <c r="Y1322" s="146"/>
    </row>
    <row r="1323" spans="1:25" ht="15" customHeight="1">
      <c r="A1323" s="146"/>
      <c r="B1323" s="146"/>
      <c r="C1323" s="146"/>
      <c r="D1323" s="146"/>
      <c r="E1323" s="146"/>
      <c r="F1323" s="146"/>
      <c r="G1323" s="146"/>
      <c r="H1323" s="146"/>
      <c r="I1323" s="146"/>
      <c r="J1323" s="146"/>
      <c r="K1323" s="146"/>
      <c r="L1323" s="146"/>
      <c r="M1323" s="146"/>
      <c r="N1323" s="146"/>
      <c r="O1323" s="146"/>
      <c r="P1323" s="146"/>
      <c r="Q1323" s="146"/>
      <c r="R1323" s="146"/>
      <c r="S1323" s="146"/>
      <c r="T1323" s="146"/>
      <c r="U1323" s="146"/>
      <c r="V1323" s="146"/>
      <c r="W1323" s="146"/>
      <c r="X1323" s="146"/>
      <c r="Y1323" s="146"/>
    </row>
    <row r="1324" spans="1:25" ht="15" customHeight="1">
      <c r="A1324" s="146"/>
      <c r="B1324" s="146"/>
      <c r="C1324" s="146"/>
      <c r="D1324" s="146"/>
      <c r="E1324" s="146"/>
      <c r="F1324" s="146"/>
      <c r="G1324" s="146"/>
      <c r="H1324" s="146"/>
      <c r="I1324" s="146"/>
      <c r="J1324" s="146"/>
      <c r="K1324" s="146"/>
      <c r="L1324" s="146"/>
      <c r="M1324" s="146"/>
      <c r="N1324" s="146"/>
      <c r="O1324" s="146"/>
      <c r="P1324" s="146"/>
      <c r="Q1324" s="146"/>
      <c r="R1324" s="146"/>
      <c r="S1324" s="146"/>
      <c r="T1324" s="146"/>
      <c r="U1324" s="146"/>
      <c r="V1324" s="146"/>
      <c r="W1324" s="146"/>
      <c r="X1324" s="146"/>
      <c r="Y1324" s="146"/>
    </row>
    <row r="1325" spans="1:25" ht="15" customHeight="1">
      <c r="A1325" s="146"/>
      <c r="B1325" s="146"/>
      <c r="C1325" s="146"/>
      <c r="D1325" s="146"/>
      <c r="E1325" s="146"/>
      <c r="F1325" s="146"/>
      <c r="G1325" s="146"/>
      <c r="H1325" s="146"/>
      <c r="I1325" s="146"/>
      <c r="J1325" s="146"/>
      <c r="K1325" s="146"/>
      <c r="L1325" s="146"/>
      <c r="M1325" s="146"/>
      <c r="N1325" s="146"/>
      <c r="O1325" s="146"/>
      <c r="P1325" s="146"/>
      <c r="Q1325" s="146"/>
      <c r="R1325" s="146"/>
      <c r="S1325" s="146"/>
      <c r="T1325" s="146"/>
      <c r="U1325" s="146"/>
      <c r="V1325" s="146"/>
      <c r="W1325" s="146"/>
      <c r="X1325" s="146"/>
      <c r="Y1325" s="146"/>
    </row>
    <row r="1326" spans="1:25" ht="15" customHeight="1">
      <c r="A1326" s="146"/>
      <c r="B1326" s="146"/>
      <c r="C1326" s="146"/>
      <c r="D1326" s="146"/>
      <c r="E1326" s="146"/>
      <c r="F1326" s="146"/>
      <c r="G1326" s="146"/>
      <c r="H1326" s="146"/>
      <c r="I1326" s="146"/>
      <c r="J1326" s="146"/>
      <c r="K1326" s="146"/>
      <c r="L1326" s="146"/>
      <c r="M1326" s="146"/>
      <c r="N1326" s="146"/>
      <c r="O1326" s="146"/>
      <c r="P1326" s="146"/>
      <c r="Q1326" s="146"/>
      <c r="R1326" s="146"/>
      <c r="S1326" s="146"/>
      <c r="T1326" s="146"/>
      <c r="U1326" s="146"/>
      <c r="V1326" s="146"/>
      <c r="W1326" s="146"/>
      <c r="X1326" s="146"/>
      <c r="Y1326" s="146"/>
    </row>
    <row r="1327" spans="1:25" ht="15" customHeight="1">
      <c r="A1327" s="146"/>
      <c r="B1327" s="146"/>
      <c r="C1327" s="146"/>
      <c r="D1327" s="146"/>
      <c r="E1327" s="146"/>
      <c r="F1327" s="146"/>
      <c r="G1327" s="146"/>
      <c r="H1327" s="146"/>
      <c r="I1327" s="146"/>
      <c r="J1327" s="146"/>
      <c r="K1327" s="146"/>
      <c r="L1327" s="146"/>
      <c r="M1327" s="146"/>
      <c r="N1327" s="146"/>
      <c r="O1327" s="146"/>
      <c r="P1327" s="146"/>
      <c r="Q1327" s="146"/>
      <c r="R1327" s="146"/>
      <c r="S1327" s="146"/>
      <c r="T1327" s="146"/>
      <c r="U1327" s="146"/>
      <c r="V1327" s="146"/>
      <c r="W1327" s="146"/>
      <c r="X1327" s="146"/>
      <c r="Y1327" s="146"/>
    </row>
    <row r="1328" spans="1:25" ht="15" customHeight="1">
      <c r="A1328" s="146"/>
      <c r="B1328" s="146"/>
      <c r="C1328" s="146"/>
      <c r="D1328" s="146"/>
      <c r="E1328" s="146"/>
      <c r="F1328" s="146"/>
      <c r="G1328" s="146"/>
      <c r="H1328" s="146"/>
      <c r="I1328" s="146"/>
      <c r="J1328" s="146"/>
      <c r="K1328" s="146"/>
      <c r="L1328" s="146"/>
      <c r="M1328" s="146"/>
      <c r="N1328" s="146"/>
      <c r="O1328" s="146"/>
      <c r="P1328" s="146"/>
      <c r="Q1328" s="146"/>
      <c r="R1328" s="146"/>
      <c r="S1328" s="146"/>
      <c r="T1328" s="146"/>
      <c r="U1328" s="146"/>
      <c r="V1328" s="146"/>
      <c r="W1328" s="146"/>
      <c r="X1328" s="146"/>
      <c r="Y1328" s="146"/>
    </row>
    <row r="1329" spans="1:25" ht="15" customHeight="1">
      <c r="A1329" s="146"/>
      <c r="B1329" s="146"/>
      <c r="C1329" s="146"/>
      <c r="D1329" s="146"/>
      <c r="E1329" s="146"/>
      <c r="F1329" s="146"/>
      <c r="G1329" s="146"/>
      <c r="H1329" s="146"/>
      <c r="I1329" s="146"/>
      <c r="J1329" s="146"/>
      <c r="K1329" s="146"/>
      <c r="L1329" s="146"/>
      <c r="M1329" s="146"/>
      <c r="N1329" s="146"/>
      <c r="O1329" s="146"/>
      <c r="P1329" s="146"/>
      <c r="Q1329" s="146"/>
      <c r="R1329" s="146"/>
      <c r="S1329" s="146"/>
      <c r="T1329" s="146"/>
      <c r="U1329" s="146"/>
      <c r="V1329" s="146"/>
      <c r="W1329" s="146"/>
      <c r="X1329" s="146"/>
      <c r="Y1329" s="146"/>
    </row>
    <row r="1330" spans="1:25" ht="15" customHeight="1">
      <c r="A1330" s="146"/>
      <c r="B1330" s="146"/>
      <c r="C1330" s="146"/>
      <c r="D1330" s="146"/>
      <c r="E1330" s="146"/>
      <c r="F1330" s="146"/>
      <c r="G1330" s="146"/>
      <c r="H1330" s="146"/>
      <c r="I1330" s="146"/>
      <c r="J1330" s="146"/>
      <c r="K1330" s="146"/>
      <c r="L1330" s="146"/>
      <c r="M1330" s="146"/>
      <c r="N1330" s="146"/>
      <c r="O1330" s="146"/>
      <c r="P1330" s="146"/>
      <c r="Q1330" s="146"/>
      <c r="R1330" s="146"/>
      <c r="S1330" s="146"/>
      <c r="T1330" s="146"/>
      <c r="U1330" s="146"/>
      <c r="V1330" s="146"/>
      <c r="W1330" s="146"/>
      <c r="X1330" s="146"/>
      <c r="Y1330" s="146"/>
    </row>
    <row r="1331" spans="1:25" ht="15" customHeight="1">
      <c r="A1331" s="146"/>
      <c r="B1331" s="146"/>
      <c r="C1331" s="146"/>
      <c r="D1331" s="146"/>
      <c r="E1331" s="146"/>
      <c r="F1331" s="146"/>
      <c r="G1331" s="146"/>
      <c r="H1331" s="146"/>
      <c r="I1331" s="146"/>
      <c r="J1331" s="146"/>
      <c r="K1331" s="146"/>
      <c r="L1331" s="146"/>
      <c r="M1331" s="146"/>
      <c r="N1331" s="146"/>
      <c r="O1331" s="146"/>
      <c r="P1331" s="146"/>
      <c r="Q1331" s="146"/>
      <c r="R1331" s="146"/>
      <c r="S1331" s="146"/>
      <c r="T1331" s="146"/>
      <c r="U1331" s="146"/>
      <c r="V1331" s="146"/>
      <c r="W1331" s="146"/>
      <c r="X1331" s="146"/>
      <c r="Y1331" s="146"/>
    </row>
    <row r="1332" spans="1:25" ht="15" customHeight="1">
      <c r="A1332" s="146"/>
      <c r="B1332" s="146"/>
      <c r="C1332" s="146"/>
      <c r="D1332" s="146"/>
      <c r="E1332" s="146"/>
      <c r="F1332" s="146"/>
      <c r="G1332" s="146"/>
      <c r="H1332" s="146"/>
      <c r="I1332" s="146"/>
      <c r="J1332" s="146"/>
      <c r="K1332" s="146"/>
      <c r="L1332" s="146"/>
      <c r="M1332" s="146"/>
      <c r="N1332" s="146"/>
      <c r="O1332" s="146"/>
      <c r="P1332" s="146"/>
      <c r="Q1332" s="146"/>
      <c r="R1332" s="146"/>
      <c r="S1332" s="146"/>
      <c r="T1332" s="146"/>
      <c r="U1332" s="146"/>
      <c r="V1332" s="146"/>
      <c r="W1332" s="146"/>
      <c r="X1332" s="146"/>
      <c r="Y1332" s="146"/>
    </row>
    <row r="1333" spans="1:25" ht="15" customHeight="1">
      <c r="A1333" s="146"/>
      <c r="B1333" s="146"/>
      <c r="C1333" s="146"/>
      <c r="D1333" s="146"/>
      <c r="E1333" s="146"/>
      <c r="F1333" s="146"/>
      <c r="G1333" s="146"/>
      <c r="H1333" s="146"/>
      <c r="I1333" s="146"/>
      <c r="J1333" s="146"/>
      <c r="K1333" s="146"/>
      <c r="L1333" s="146"/>
      <c r="M1333" s="146"/>
      <c r="N1333" s="146"/>
      <c r="O1333" s="146"/>
      <c r="P1333" s="146"/>
      <c r="Q1333" s="146"/>
      <c r="R1333" s="146"/>
      <c r="S1333" s="146"/>
      <c r="T1333" s="146"/>
      <c r="U1333" s="146"/>
      <c r="V1333" s="146"/>
      <c r="W1333" s="146"/>
      <c r="X1333" s="146"/>
      <c r="Y1333" s="146"/>
    </row>
    <row r="1334" spans="1:25" ht="15" customHeight="1">
      <c r="A1334" s="146"/>
      <c r="B1334" s="146"/>
      <c r="C1334" s="146"/>
      <c r="D1334" s="146"/>
      <c r="E1334" s="146"/>
      <c r="F1334" s="146"/>
      <c r="G1334" s="146"/>
      <c r="H1334" s="146"/>
      <c r="I1334" s="146"/>
      <c r="J1334" s="146"/>
      <c r="K1334" s="146"/>
      <c r="L1334" s="146"/>
      <c r="M1334" s="146"/>
      <c r="N1334" s="146"/>
      <c r="O1334" s="146"/>
      <c r="P1334" s="146"/>
      <c r="Q1334" s="146"/>
      <c r="R1334" s="146"/>
      <c r="S1334" s="146"/>
      <c r="T1334" s="146"/>
      <c r="U1334" s="146"/>
      <c r="V1334" s="146"/>
      <c r="W1334" s="146"/>
      <c r="X1334" s="146"/>
      <c r="Y1334" s="146"/>
    </row>
    <row r="1335" spans="1:25" ht="15" customHeight="1">
      <c r="A1335" s="146"/>
      <c r="B1335" s="146"/>
      <c r="C1335" s="146"/>
      <c r="D1335" s="146"/>
      <c r="E1335" s="146"/>
      <c r="F1335" s="146"/>
      <c r="G1335" s="146"/>
      <c r="H1335" s="146"/>
      <c r="I1335" s="146"/>
      <c r="J1335" s="146"/>
      <c r="K1335" s="146"/>
      <c r="L1335" s="146"/>
      <c r="M1335" s="146"/>
      <c r="N1335" s="146"/>
      <c r="O1335" s="146"/>
      <c r="P1335" s="146"/>
      <c r="Q1335" s="146"/>
      <c r="R1335" s="146"/>
      <c r="S1335" s="146"/>
      <c r="T1335" s="146"/>
      <c r="U1335" s="146"/>
      <c r="V1335" s="146"/>
      <c r="W1335" s="146"/>
      <c r="X1335" s="146"/>
      <c r="Y1335" s="146"/>
    </row>
    <row r="1336" spans="1:25" ht="15" customHeight="1">
      <c r="A1336" s="146"/>
      <c r="B1336" s="146"/>
      <c r="C1336" s="146"/>
      <c r="D1336" s="146"/>
      <c r="E1336" s="146"/>
      <c r="F1336" s="146"/>
      <c r="G1336" s="146"/>
      <c r="H1336" s="146"/>
      <c r="I1336" s="146"/>
      <c r="J1336" s="146"/>
      <c r="K1336" s="146"/>
      <c r="L1336" s="146"/>
      <c r="M1336" s="146"/>
      <c r="N1336" s="146"/>
      <c r="O1336" s="146"/>
      <c r="P1336" s="146"/>
      <c r="Q1336" s="146"/>
      <c r="R1336" s="146"/>
      <c r="S1336" s="146"/>
      <c r="T1336" s="146"/>
      <c r="U1336" s="146"/>
      <c r="V1336" s="146"/>
      <c r="W1336" s="146"/>
      <c r="X1336" s="146"/>
      <c r="Y1336" s="146"/>
    </row>
    <row r="1337" spans="1:25" ht="15" customHeight="1">
      <c r="A1337" s="146"/>
      <c r="B1337" s="146"/>
      <c r="C1337" s="146"/>
      <c r="D1337" s="146"/>
      <c r="E1337" s="146"/>
      <c r="F1337" s="146"/>
      <c r="G1337" s="146"/>
      <c r="H1337" s="146"/>
      <c r="I1337" s="146"/>
      <c r="J1337" s="146"/>
      <c r="K1337" s="146"/>
      <c r="L1337" s="146"/>
      <c r="M1337" s="146"/>
      <c r="N1337" s="146"/>
      <c r="O1337" s="146"/>
      <c r="P1337" s="146"/>
      <c r="Q1337" s="146"/>
      <c r="R1337" s="146"/>
      <c r="S1337" s="146"/>
      <c r="T1337" s="146"/>
      <c r="U1337" s="146"/>
      <c r="V1337" s="146"/>
      <c r="W1337" s="146"/>
      <c r="X1337" s="146"/>
      <c r="Y1337" s="146"/>
    </row>
    <row r="1338" spans="1:25" ht="15" customHeight="1">
      <c r="A1338" s="146"/>
      <c r="B1338" s="146"/>
      <c r="C1338" s="146"/>
      <c r="D1338" s="146"/>
      <c r="E1338" s="146"/>
      <c r="F1338" s="146"/>
      <c r="G1338" s="146"/>
      <c r="H1338" s="146"/>
      <c r="I1338" s="146"/>
      <c r="J1338" s="146"/>
      <c r="K1338" s="146"/>
      <c r="L1338" s="146"/>
      <c r="M1338" s="146"/>
      <c r="N1338" s="146"/>
      <c r="O1338" s="146"/>
      <c r="P1338" s="146"/>
      <c r="Q1338" s="146"/>
      <c r="R1338" s="146"/>
      <c r="S1338" s="146"/>
      <c r="T1338" s="146"/>
      <c r="U1338" s="146"/>
      <c r="V1338" s="146"/>
      <c r="W1338" s="146"/>
      <c r="X1338" s="146"/>
      <c r="Y1338" s="146"/>
    </row>
    <row r="1339" spans="1:25" ht="15" customHeight="1">
      <c r="A1339" s="146"/>
      <c r="B1339" s="146"/>
      <c r="C1339" s="146"/>
      <c r="D1339" s="146"/>
      <c r="E1339" s="146"/>
      <c r="F1339" s="146"/>
      <c r="G1339" s="146"/>
      <c r="H1339" s="146"/>
      <c r="I1339" s="146"/>
      <c r="J1339" s="146"/>
      <c r="K1339" s="146"/>
      <c r="L1339" s="146"/>
      <c r="M1339" s="146"/>
      <c r="N1339" s="146"/>
      <c r="O1339" s="146"/>
      <c r="P1339" s="146"/>
      <c r="Q1339" s="146"/>
      <c r="R1339" s="146"/>
      <c r="S1339" s="146"/>
      <c r="T1339" s="146"/>
      <c r="U1339" s="146"/>
      <c r="V1339" s="146"/>
      <c r="W1339" s="146"/>
      <c r="X1339" s="146"/>
      <c r="Y1339" s="146"/>
    </row>
    <row r="1340" spans="1:25" ht="15" customHeight="1">
      <c r="A1340" s="146"/>
      <c r="B1340" s="146"/>
      <c r="C1340" s="146"/>
      <c r="D1340" s="146"/>
      <c r="E1340" s="146"/>
      <c r="F1340" s="146"/>
      <c r="G1340" s="146"/>
      <c r="H1340" s="146"/>
      <c r="I1340" s="146"/>
      <c r="J1340" s="146"/>
      <c r="K1340" s="146"/>
      <c r="L1340" s="146"/>
      <c r="M1340" s="146"/>
      <c r="N1340" s="146"/>
      <c r="O1340" s="146"/>
      <c r="P1340" s="146"/>
      <c r="Q1340" s="146"/>
      <c r="R1340" s="146"/>
      <c r="S1340" s="146"/>
      <c r="T1340" s="146"/>
      <c r="U1340" s="146"/>
      <c r="V1340" s="146"/>
      <c r="W1340" s="146"/>
      <c r="X1340" s="146"/>
      <c r="Y1340" s="146"/>
    </row>
    <row r="1341" spans="1:25" ht="15" customHeight="1">
      <c r="A1341" s="146"/>
      <c r="B1341" s="146"/>
      <c r="C1341" s="146"/>
      <c r="D1341" s="146"/>
      <c r="E1341" s="146"/>
      <c r="F1341" s="146"/>
      <c r="G1341" s="146"/>
      <c r="H1341" s="146"/>
      <c r="I1341" s="146"/>
      <c r="J1341" s="146"/>
      <c r="K1341" s="146"/>
      <c r="L1341" s="146"/>
      <c r="M1341" s="146"/>
      <c r="N1341" s="146"/>
      <c r="O1341" s="146"/>
      <c r="P1341" s="146"/>
      <c r="Q1341" s="146"/>
      <c r="R1341" s="146"/>
      <c r="S1341" s="146"/>
      <c r="T1341" s="146"/>
      <c r="U1341" s="146"/>
      <c r="V1341" s="146"/>
      <c r="W1341" s="146"/>
      <c r="X1341" s="146"/>
      <c r="Y1341" s="146"/>
    </row>
    <row r="1342" spans="1:25" ht="15" customHeight="1">
      <c r="A1342" s="146"/>
      <c r="B1342" s="146"/>
      <c r="C1342" s="146"/>
      <c r="D1342" s="146"/>
      <c r="E1342" s="146"/>
      <c r="F1342" s="146"/>
      <c r="G1342" s="146"/>
      <c r="H1342" s="146"/>
      <c r="I1342" s="146"/>
      <c r="J1342" s="146"/>
      <c r="K1342" s="146"/>
      <c r="L1342" s="146"/>
      <c r="M1342" s="146"/>
      <c r="N1342" s="146"/>
      <c r="O1342" s="146"/>
      <c r="P1342" s="146"/>
      <c r="Q1342" s="146"/>
      <c r="R1342" s="146"/>
      <c r="S1342" s="146"/>
      <c r="T1342" s="146"/>
      <c r="U1342" s="146"/>
      <c r="V1342" s="146"/>
      <c r="W1342" s="146"/>
      <c r="X1342" s="146"/>
      <c r="Y1342" s="146"/>
    </row>
    <row r="1343" spans="1:25" ht="15" customHeight="1">
      <c r="A1343" s="146"/>
      <c r="B1343" s="146"/>
      <c r="C1343" s="146"/>
      <c r="D1343" s="146"/>
      <c r="E1343" s="146"/>
      <c r="F1343" s="146"/>
      <c r="G1343" s="146"/>
      <c r="H1343" s="146"/>
      <c r="I1343" s="146"/>
      <c r="J1343" s="146"/>
      <c r="K1343" s="146"/>
      <c r="L1343" s="146"/>
      <c r="M1343" s="146"/>
      <c r="N1343" s="146"/>
      <c r="O1343" s="146"/>
      <c r="P1343" s="146"/>
      <c r="Q1343" s="146"/>
      <c r="R1343" s="146"/>
      <c r="S1343" s="146"/>
      <c r="T1343" s="146"/>
      <c r="U1343" s="146"/>
      <c r="V1343" s="146"/>
      <c r="W1343" s="146"/>
      <c r="X1343" s="146"/>
      <c r="Y1343" s="146"/>
    </row>
    <row r="1344" spans="1:25" ht="15" customHeight="1">
      <c r="A1344" s="146"/>
      <c r="B1344" s="146"/>
      <c r="C1344" s="146"/>
      <c r="D1344" s="146"/>
      <c r="E1344" s="146"/>
      <c r="F1344" s="146"/>
      <c r="G1344" s="146"/>
      <c r="H1344" s="146"/>
      <c r="I1344" s="146"/>
      <c r="J1344" s="146"/>
      <c r="K1344" s="146"/>
      <c r="L1344" s="146"/>
      <c r="M1344" s="146"/>
      <c r="N1344" s="146"/>
      <c r="O1344" s="146"/>
      <c r="P1344" s="146"/>
      <c r="Q1344" s="146"/>
      <c r="R1344" s="146"/>
      <c r="S1344" s="146"/>
      <c r="T1344" s="146"/>
      <c r="U1344" s="146"/>
      <c r="V1344" s="146"/>
      <c r="W1344" s="146"/>
      <c r="X1344" s="146"/>
      <c r="Y1344" s="146"/>
    </row>
    <row r="1345" spans="1:25" ht="15" customHeight="1">
      <c r="A1345" s="146"/>
      <c r="B1345" s="146"/>
      <c r="C1345" s="146"/>
      <c r="D1345" s="146"/>
      <c r="E1345" s="146"/>
      <c r="F1345" s="146"/>
      <c r="G1345" s="146"/>
      <c r="H1345" s="146"/>
      <c r="I1345" s="146"/>
      <c r="J1345" s="146"/>
      <c r="K1345" s="146"/>
      <c r="L1345" s="146"/>
      <c r="M1345" s="146"/>
      <c r="N1345" s="146"/>
      <c r="O1345" s="146"/>
      <c r="P1345" s="146"/>
      <c r="Q1345" s="146"/>
      <c r="R1345" s="146"/>
      <c r="S1345" s="146"/>
      <c r="T1345" s="146"/>
      <c r="U1345" s="146"/>
      <c r="V1345" s="146"/>
      <c r="W1345" s="146"/>
      <c r="X1345" s="146"/>
      <c r="Y1345" s="146"/>
    </row>
  </sheetData>
  <sheetProtection algorithmName="SHA-512" hashValue="UprmhXRtyoMy6W2AAsp9eWCCjhLM12uFQNmdOIUjhsyZgk/sqJxr3gEqdjl8GDqLn2VaAvADERPa+aR57kOdnw==" saltValue="Vb5Xr9TArDLDgImY4dCu/Q==" spinCount="100000" sheet="1" objects="1" scenarios="1" selectLockedCells="1" selectUnlockedCells="1"/>
  <mergeCells count="163">
    <mergeCell ref="B78:E78"/>
    <mergeCell ref="B79:E79"/>
    <mergeCell ref="B81:D81"/>
    <mergeCell ref="B82:D82"/>
    <mergeCell ref="B83:B86"/>
    <mergeCell ref="C83:D83"/>
    <mergeCell ref="C84:D84"/>
    <mergeCell ref="C85:D85"/>
    <mergeCell ref="C86:D86"/>
    <mergeCell ref="B75:E75"/>
    <mergeCell ref="B49:D53"/>
    <mergeCell ref="B54:D58"/>
    <mergeCell ref="B59:D63"/>
    <mergeCell ref="B64:D68"/>
    <mergeCell ref="B39:D43"/>
    <mergeCell ref="B44:D48"/>
    <mergeCell ref="B76:E76"/>
    <mergeCell ref="B77:E77"/>
    <mergeCell ref="B36:E36"/>
    <mergeCell ref="B37:E37"/>
    <mergeCell ref="B38:E38"/>
    <mergeCell ref="B69:E69"/>
    <mergeCell ref="B70:E70"/>
    <mergeCell ref="B71:E71"/>
    <mergeCell ref="B72:E72"/>
    <mergeCell ref="B73:E73"/>
    <mergeCell ref="B74:E74"/>
    <mergeCell ref="B222:K222"/>
    <mergeCell ref="B224:E224"/>
    <mergeCell ref="B225:E225"/>
    <mergeCell ref="B226:E226"/>
    <mergeCell ref="B228:K228"/>
    <mergeCell ref="B229:E229"/>
    <mergeCell ref="B230:E230"/>
    <mergeCell ref="B231:E231"/>
    <mergeCell ref="B212:K212"/>
    <mergeCell ref="B213:E213"/>
    <mergeCell ref="B214:E214"/>
    <mergeCell ref="B215:E215"/>
    <mergeCell ref="B216:E216"/>
    <mergeCell ref="B217:E217"/>
    <mergeCell ref="B218:E218"/>
    <mergeCell ref="B219:E219"/>
    <mergeCell ref="B220:E220"/>
    <mergeCell ref="B223:E223"/>
    <mergeCell ref="B207:K207"/>
    <mergeCell ref="B205:E205"/>
    <mergeCell ref="B208:E208"/>
    <mergeCell ref="B209:E209"/>
    <mergeCell ref="B210:E210"/>
    <mergeCell ref="B199:K199"/>
    <mergeCell ref="B200:E200"/>
    <mergeCell ref="B201:E201"/>
    <mergeCell ref="B202:E202"/>
    <mergeCell ref="B203:E203"/>
    <mergeCell ref="B204:E204"/>
    <mergeCell ref="B193:E193"/>
    <mergeCell ref="B194:E194"/>
    <mergeCell ref="B195:E195"/>
    <mergeCell ref="B196:E196"/>
    <mergeCell ref="B197:E197"/>
    <mergeCell ref="B187:E187"/>
    <mergeCell ref="B188:E188"/>
    <mergeCell ref="B189:E189"/>
    <mergeCell ref="B190:E190"/>
    <mergeCell ref="B191:E191"/>
    <mergeCell ref="B192:E192"/>
    <mergeCell ref="B186:K186"/>
    <mergeCell ref="B182:K182"/>
    <mergeCell ref="B183:E183"/>
    <mergeCell ref="B184:E184"/>
    <mergeCell ref="B179:E179"/>
    <mergeCell ref="B180:E180"/>
    <mergeCell ref="B175:K175"/>
    <mergeCell ref="B170:E170"/>
    <mergeCell ref="B171:E171"/>
    <mergeCell ref="B172:E172"/>
    <mergeCell ref="B173:E173"/>
    <mergeCell ref="B176:E176"/>
    <mergeCell ref="B177:E177"/>
    <mergeCell ref="B178:E178"/>
    <mergeCell ref="F184:K184"/>
    <mergeCell ref="B166:K166"/>
    <mergeCell ref="B163:E163"/>
    <mergeCell ref="B164:E164"/>
    <mergeCell ref="B167:E167"/>
    <mergeCell ref="B168:E168"/>
    <mergeCell ref="B169:E169"/>
    <mergeCell ref="B160:K160"/>
    <mergeCell ref="B156:K156"/>
    <mergeCell ref="B157:E157"/>
    <mergeCell ref="B158:E158"/>
    <mergeCell ref="B161:E161"/>
    <mergeCell ref="B162:E162"/>
    <mergeCell ref="B151:K151"/>
    <mergeCell ref="B152:E152"/>
    <mergeCell ref="B153:E153"/>
    <mergeCell ref="B154:E154"/>
    <mergeCell ref="B143:K143"/>
    <mergeCell ref="B141:E141"/>
    <mergeCell ref="B144:E144"/>
    <mergeCell ref="B145:E145"/>
    <mergeCell ref="B146:E146"/>
    <mergeCell ref="B147:E147"/>
    <mergeCell ref="B148:E148"/>
    <mergeCell ref="B149:E149"/>
    <mergeCell ref="B138:K138"/>
    <mergeCell ref="B132:K132"/>
    <mergeCell ref="B133:E133"/>
    <mergeCell ref="B134:E134"/>
    <mergeCell ref="B135:E135"/>
    <mergeCell ref="B136:E136"/>
    <mergeCell ref="B139:E139"/>
    <mergeCell ref="B140:E140"/>
    <mergeCell ref="B125:K125"/>
    <mergeCell ref="B121:E121"/>
    <mergeCell ref="B122:E122"/>
    <mergeCell ref="B123:E123"/>
    <mergeCell ref="B127:E127"/>
    <mergeCell ref="B128:E128"/>
    <mergeCell ref="B129:E129"/>
    <mergeCell ref="B130:E130"/>
    <mergeCell ref="B126:E126"/>
    <mergeCell ref="B120:K120"/>
    <mergeCell ref="B112:K112"/>
    <mergeCell ref="B113:E113"/>
    <mergeCell ref="B114:E114"/>
    <mergeCell ref="B115:E115"/>
    <mergeCell ref="B116:E116"/>
    <mergeCell ref="B117:E117"/>
    <mergeCell ref="B118:E118"/>
    <mergeCell ref="B88:D88"/>
    <mergeCell ref="B89:D89"/>
    <mergeCell ref="E92:J92"/>
    <mergeCell ref="B90:D90"/>
    <mergeCell ref="B91:D91"/>
    <mergeCell ref="B92:D92"/>
    <mergeCell ref="B94:I94"/>
    <mergeCell ref="B33:E33"/>
    <mergeCell ref="B34:E34"/>
    <mergeCell ref="B35:E35"/>
    <mergeCell ref="B18:D18"/>
    <mergeCell ref="B19:D19"/>
    <mergeCell ref="B20:D20"/>
    <mergeCell ref="B26:D26"/>
    <mergeCell ref="B27:D27"/>
    <mergeCell ref="B28:D28"/>
    <mergeCell ref="B21:D21"/>
    <mergeCell ref="B22:D22"/>
    <mergeCell ref="B23:D23"/>
    <mergeCell ref="B24:D24"/>
    <mergeCell ref="B25:D25"/>
    <mergeCell ref="B10:D10"/>
    <mergeCell ref="B13:D13"/>
    <mergeCell ref="B14:D14"/>
    <mergeCell ref="B11:D11"/>
    <mergeCell ref="B12:D12"/>
    <mergeCell ref="B15:D15"/>
    <mergeCell ref="B16:D16"/>
    <mergeCell ref="B17:D17"/>
    <mergeCell ref="B32:D32"/>
    <mergeCell ref="B29:D29"/>
    <mergeCell ref="B31:K31"/>
  </mergeCells>
  <hyperlinks>
    <hyperlink ref="E92" location="'Accountability &amp; Mgmt Systems'!E88" display="Click here to see right side of this table for full directors table" xr:uid="{459BE4A6-F522-4E1F-BF8D-94754F5E52E4}"/>
    <hyperlink ref="B4" location="'Cover Page &amp; Directory'!A1" display="Directory" xr:uid="{1B81C06C-9979-6842-A5F5-CBCB3A1C8863}"/>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F1163-A0B4-42C3-ABAA-FA8C4F6ACD54}">
  <dimension ref="A1:K940"/>
  <sheetViews>
    <sheetView showGridLines="0" zoomScaleNormal="100" workbookViewId="0">
      <selection activeCell="E23" sqref="E23"/>
    </sheetView>
  </sheetViews>
  <sheetFormatPr defaultColWidth="12.59765625" defaultRowHeight="15" customHeight="1"/>
  <cols>
    <col min="1" max="1" width="7.59765625" customWidth="1"/>
    <col min="2" max="2" width="44.09765625" customWidth="1"/>
    <col min="3" max="8" width="15.59765625" customWidth="1"/>
    <col min="9" max="10" width="12.3984375" customWidth="1"/>
    <col min="11" max="26" width="7.59765625" customWidth="1"/>
  </cols>
  <sheetData>
    <row r="1" spans="1:11" ht="49.35" customHeight="1">
      <c r="A1" s="130"/>
      <c r="B1" s="130"/>
      <c r="C1" s="130"/>
      <c r="D1" s="130"/>
      <c r="E1" s="130"/>
      <c r="F1" s="145"/>
      <c r="G1" s="145"/>
      <c r="H1" s="145"/>
      <c r="I1" s="145"/>
      <c r="J1" s="145"/>
      <c r="K1" s="145"/>
    </row>
    <row r="2" spans="1:11" ht="23.1" customHeight="1">
      <c r="A2" s="129"/>
      <c r="B2" s="128" t="s">
        <v>10</v>
      </c>
      <c r="C2" s="129"/>
      <c r="D2" s="129"/>
      <c r="E2" s="131"/>
      <c r="F2" s="147"/>
      <c r="G2" s="147"/>
      <c r="H2" s="147"/>
      <c r="I2" s="147"/>
      <c r="J2" s="147"/>
      <c r="K2" s="147"/>
    </row>
    <row r="3" spans="1:11" ht="15" customHeight="1">
      <c r="A3" s="39"/>
      <c r="B3" s="40"/>
      <c r="C3" s="41"/>
      <c r="D3" s="7"/>
      <c r="F3" s="146"/>
      <c r="G3" s="146"/>
      <c r="H3" s="146"/>
      <c r="I3" s="146"/>
      <c r="J3" s="146"/>
      <c r="K3" s="146"/>
    </row>
    <row r="4" spans="1:11" ht="23.1" customHeight="1">
      <c r="A4" s="37"/>
      <c r="B4" s="198" t="s">
        <v>0</v>
      </c>
      <c r="C4" s="198"/>
      <c r="D4" s="198"/>
      <c r="E4" s="198"/>
      <c r="F4" s="198"/>
      <c r="G4" s="198"/>
      <c r="H4" s="198"/>
      <c r="I4" s="198"/>
      <c r="J4" s="198"/>
      <c r="K4" s="198"/>
    </row>
    <row r="5" spans="1:11" ht="23.1" customHeight="1"/>
    <row r="6" spans="1:11" ht="23.1" customHeight="1">
      <c r="B6" s="132" t="s">
        <v>458</v>
      </c>
      <c r="C6" s="133"/>
      <c r="D6" s="133"/>
      <c r="E6" s="133"/>
      <c r="F6" s="133"/>
      <c r="G6" s="133"/>
      <c r="H6" s="133"/>
      <c r="I6" s="133"/>
      <c r="J6" s="133"/>
      <c r="K6" s="133"/>
    </row>
    <row r="7" spans="1:11" ht="23.1" customHeight="1">
      <c r="B7" s="134"/>
      <c r="C7" s="149"/>
      <c r="D7" s="149"/>
      <c r="E7" s="149"/>
      <c r="F7" s="149"/>
      <c r="G7" s="149"/>
      <c r="H7" s="149"/>
      <c r="I7" s="149"/>
      <c r="J7" s="149"/>
      <c r="K7" s="149"/>
    </row>
    <row r="8" spans="1:11" ht="23.1" customHeight="1">
      <c r="B8" s="150"/>
      <c r="C8" s="150"/>
      <c r="D8" s="150"/>
      <c r="E8" s="150"/>
      <c r="F8" s="150"/>
      <c r="G8" s="150"/>
      <c r="H8" s="150"/>
      <c r="I8" s="150"/>
      <c r="J8" s="150"/>
    </row>
    <row r="9" spans="1:11" ht="28.35" customHeight="1">
      <c r="B9" s="194" t="s">
        <v>139</v>
      </c>
      <c r="C9" s="194"/>
      <c r="D9" s="194"/>
      <c r="E9" s="194"/>
      <c r="F9" s="194"/>
      <c r="G9" s="194"/>
      <c r="H9" s="194"/>
      <c r="I9" s="7"/>
      <c r="J9" s="7"/>
    </row>
    <row r="10" spans="1:11" ht="28.8">
      <c r="B10" s="175" t="s">
        <v>138</v>
      </c>
      <c r="C10" s="195" t="s">
        <v>153</v>
      </c>
      <c r="D10" s="195" t="s">
        <v>154</v>
      </c>
      <c r="E10" s="136" t="s">
        <v>155</v>
      </c>
      <c r="F10" s="136" t="s">
        <v>156</v>
      </c>
      <c r="G10" s="136" t="s">
        <v>157</v>
      </c>
      <c r="H10" s="136" t="s">
        <v>158</v>
      </c>
      <c r="I10" s="7"/>
      <c r="J10" s="7"/>
    </row>
    <row r="11" spans="1:11" ht="72">
      <c r="B11" s="22" t="s">
        <v>459</v>
      </c>
      <c r="C11" s="104" t="s">
        <v>460</v>
      </c>
      <c r="D11" s="104" t="s">
        <v>170</v>
      </c>
      <c r="E11" s="104" t="s">
        <v>461</v>
      </c>
      <c r="F11" s="104" t="s">
        <v>170</v>
      </c>
      <c r="G11" s="104" t="s">
        <v>460</v>
      </c>
      <c r="H11" s="277"/>
      <c r="I11" s="7"/>
      <c r="J11" s="7"/>
    </row>
    <row r="12" spans="1:11" ht="28.8">
      <c r="B12" s="22" t="s">
        <v>462</v>
      </c>
      <c r="C12" s="118" t="s">
        <v>463</v>
      </c>
      <c r="D12" s="118" t="s">
        <v>170</v>
      </c>
      <c r="E12" s="118" t="s">
        <v>464</v>
      </c>
      <c r="F12" s="118" t="s">
        <v>170</v>
      </c>
      <c r="G12" s="118" t="s">
        <v>463</v>
      </c>
      <c r="H12" s="278"/>
      <c r="I12" s="7"/>
      <c r="J12" s="7"/>
    </row>
    <row r="13" spans="1:11" ht="30.75" customHeight="1">
      <c r="B13" s="22" t="s">
        <v>465</v>
      </c>
      <c r="C13" s="104" t="s">
        <v>466</v>
      </c>
      <c r="D13" s="104" t="s">
        <v>170</v>
      </c>
      <c r="E13" s="104" t="s">
        <v>467</v>
      </c>
      <c r="F13" s="104" t="s">
        <v>170</v>
      </c>
      <c r="G13" s="104" t="s">
        <v>466</v>
      </c>
      <c r="H13" s="277"/>
      <c r="I13" s="7"/>
      <c r="J13" s="7"/>
    </row>
    <row r="14" spans="1:11" ht="43.2">
      <c r="B14" s="22" t="s">
        <v>468</v>
      </c>
      <c r="C14" s="104" t="s">
        <v>469</v>
      </c>
      <c r="D14" s="104" t="s">
        <v>170</v>
      </c>
      <c r="E14" s="104" t="s">
        <v>470</v>
      </c>
      <c r="F14" s="104" t="s">
        <v>170</v>
      </c>
      <c r="G14" s="104" t="s">
        <v>469</v>
      </c>
      <c r="H14" s="277"/>
      <c r="I14" s="7"/>
      <c r="J14" s="7"/>
    </row>
    <row r="15" spans="1:11" ht="33.6" customHeight="1">
      <c r="B15" s="23" t="s">
        <v>471</v>
      </c>
      <c r="C15" s="104" t="s">
        <v>469</v>
      </c>
      <c r="D15" s="104" t="s">
        <v>170</v>
      </c>
      <c r="E15" s="104" t="s">
        <v>472</v>
      </c>
      <c r="F15" s="104" t="s">
        <v>170</v>
      </c>
      <c r="G15" s="104" t="s">
        <v>469</v>
      </c>
      <c r="H15" s="277"/>
      <c r="I15" s="7"/>
      <c r="J15" s="7"/>
    </row>
    <row r="16" spans="1:11" ht="14.25" customHeight="1">
      <c r="B16" s="7"/>
      <c r="C16" s="7"/>
      <c r="D16" s="7"/>
      <c r="E16" s="7"/>
      <c r="F16" s="7"/>
      <c r="G16" s="7"/>
      <c r="H16" s="7"/>
      <c r="I16" s="7"/>
      <c r="J16" s="7"/>
    </row>
    <row r="17" spans="2:10" ht="54.6" customHeight="1">
      <c r="B17" s="374" t="s">
        <v>473</v>
      </c>
      <c r="C17" s="374"/>
      <c r="D17" s="374"/>
      <c r="E17" s="374"/>
      <c r="F17" s="374"/>
      <c r="G17" s="374"/>
      <c r="H17" s="374"/>
      <c r="I17" s="7"/>
      <c r="J17" s="7"/>
    </row>
    <row r="18" spans="2:10" ht="30" customHeight="1">
      <c r="B18" s="175" t="s">
        <v>142</v>
      </c>
      <c r="C18" s="195" t="s">
        <v>153</v>
      </c>
      <c r="D18" s="195" t="s">
        <v>154</v>
      </c>
      <c r="E18" s="136" t="s">
        <v>155</v>
      </c>
      <c r="F18" s="136" t="s">
        <v>156</v>
      </c>
      <c r="G18" s="136" t="s">
        <v>157</v>
      </c>
      <c r="H18" s="136" t="s">
        <v>158</v>
      </c>
      <c r="I18" s="7"/>
      <c r="J18" s="7"/>
    </row>
    <row r="19" spans="2:10" ht="153" customHeight="1">
      <c r="B19" s="23" t="s">
        <v>474</v>
      </c>
      <c r="C19" s="104" t="s">
        <v>475</v>
      </c>
      <c r="D19" s="104" t="s">
        <v>476</v>
      </c>
      <c r="E19" s="104" t="s">
        <v>477</v>
      </c>
      <c r="F19" s="104" t="s">
        <v>170</v>
      </c>
      <c r="G19" s="104" t="s">
        <v>478</v>
      </c>
      <c r="H19" s="277"/>
      <c r="I19" s="7"/>
      <c r="J19" s="7"/>
    </row>
    <row r="20" spans="2:10" ht="43.2">
      <c r="B20" s="23" t="s">
        <v>479</v>
      </c>
      <c r="C20" s="23"/>
      <c r="D20" s="23"/>
      <c r="E20" s="23"/>
      <c r="F20" s="23"/>
      <c r="G20" s="23"/>
      <c r="H20" s="23"/>
      <c r="I20" s="7"/>
      <c r="J20" s="7"/>
    </row>
    <row r="21" spans="2:10" ht="57.6">
      <c r="B21" s="23" t="s">
        <v>480</v>
      </c>
      <c r="C21" s="104" t="s">
        <v>469</v>
      </c>
      <c r="D21" s="104" t="s">
        <v>170</v>
      </c>
      <c r="E21" s="104" t="s">
        <v>481</v>
      </c>
      <c r="F21" s="104" t="s">
        <v>170</v>
      </c>
      <c r="G21" s="104" t="s">
        <v>469</v>
      </c>
      <c r="H21" s="277"/>
      <c r="I21" s="7"/>
      <c r="J21" s="7"/>
    </row>
    <row r="22" spans="2:10" ht="57.6">
      <c r="B22" s="23" t="s">
        <v>482</v>
      </c>
      <c r="C22" s="104" t="s">
        <v>469</v>
      </c>
      <c r="D22" s="104" t="s">
        <v>170</v>
      </c>
      <c r="E22" s="104" t="s">
        <v>483</v>
      </c>
      <c r="F22" s="104" t="s">
        <v>170</v>
      </c>
      <c r="G22" s="104" t="s">
        <v>469</v>
      </c>
      <c r="H22" s="277"/>
    </row>
    <row r="23" spans="2:10" ht="57.6">
      <c r="B23" s="23" t="s">
        <v>484</v>
      </c>
      <c r="C23" s="104" t="s">
        <v>469</v>
      </c>
      <c r="D23" s="104" t="s">
        <v>170</v>
      </c>
      <c r="E23" s="104" t="s">
        <v>485</v>
      </c>
      <c r="F23" s="104" t="s">
        <v>170</v>
      </c>
      <c r="G23" s="104" t="s">
        <v>469</v>
      </c>
      <c r="H23" s="277"/>
    </row>
    <row r="24" spans="2:10" ht="43.2">
      <c r="B24" s="23" t="s">
        <v>486</v>
      </c>
      <c r="C24" s="104" t="s">
        <v>487</v>
      </c>
      <c r="D24" s="104" t="s">
        <v>170</v>
      </c>
      <c r="E24" s="104" t="s">
        <v>488</v>
      </c>
      <c r="F24" s="104" t="s">
        <v>170</v>
      </c>
      <c r="G24" s="104" t="s">
        <v>487</v>
      </c>
      <c r="H24" s="277"/>
    </row>
    <row r="25" spans="2:10" ht="86.4">
      <c r="B25" s="23" t="s">
        <v>489</v>
      </c>
      <c r="C25" s="104" t="s">
        <v>469</v>
      </c>
      <c r="D25" s="104" t="s">
        <v>170</v>
      </c>
      <c r="E25" s="104" t="s">
        <v>490</v>
      </c>
      <c r="F25" s="104" t="s">
        <v>170</v>
      </c>
      <c r="G25" s="104" t="s">
        <v>469</v>
      </c>
      <c r="H25" s="277"/>
    </row>
    <row r="26" spans="2:10" ht="129.6">
      <c r="B26" s="23" t="s">
        <v>491</v>
      </c>
      <c r="C26" s="104" t="s">
        <v>469</v>
      </c>
      <c r="D26" s="104" t="s">
        <v>170</v>
      </c>
      <c r="E26" s="104" t="s">
        <v>492</v>
      </c>
      <c r="F26" s="104" t="s">
        <v>170</v>
      </c>
      <c r="G26" s="104" t="s">
        <v>469</v>
      </c>
      <c r="H26" s="277"/>
    </row>
    <row r="27" spans="2:10" ht="13.8"/>
    <row r="28" spans="2:10" ht="17.399999999999999">
      <c r="B28" s="374" t="s">
        <v>141</v>
      </c>
      <c r="C28" s="374"/>
      <c r="D28" s="374"/>
      <c r="E28" s="374"/>
      <c r="F28" s="374"/>
      <c r="G28" s="374"/>
      <c r="H28" s="374"/>
    </row>
    <row r="29" spans="2:10" ht="28.8">
      <c r="B29" s="175" t="s">
        <v>140</v>
      </c>
      <c r="C29" s="195" t="s">
        <v>153</v>
      </c>
      <c r="D29" s="195" t="s">
        <v>154</v>
      </c>
      <c r="E29" s="136" t="s">
        <v>155</v>
      </c>
      <c r="F29" s="136" t="s">
        <v>156</v>
      </c>
      <c r="G29" s="136" t="s">
        <v>157</v>
      </c>
      <c r="H29" s="136" t="s">
        <v>158</v>
      </c>
    </row>
    <row r="30" spans="2:10" ht="43.2">
      <c r="B30" s="22" t="s">
        <v>493</v>
      </c>
      <c r="C30" s="104" t="s">
        <v>170</v>
      </c>
      <c r="D30" s="104" t="s">
        <v>170</v>
      </c>
      <c r="E30" s="104" t="s">
        <v>170</v>
      </c>
      <c r="F30" s="104" t="s">
        <v>170</v>
      </c>
      <c r="G30" s="104" t="s">
        <v>170</v>
      </c>
      <c r="H30" s="277"/>
    </row>
    <row r="31" spans="2:10" ht="43.2">
      <c r="B31" s="22" t="s">
        <v>494</v>
      </c>
      <c r="C31" s="118" t="s">
        <v>469</v>
      </c>
      <c r="D31" s="118" t="s">
        <v>170</v>
      </c>
      <c r="E31" s="118" t="s">
        <v>495</v>
      </c>
      <c r="F31" s="118" t="s">
        <v>170</v>
      </c>
      <c r="G31" s="118" t="s">
        <v>469</v>
      </c>
      <c r="H31" s="278"/>
    </row>
    <row r="32" spans="2:10" ht="43.2">
      <c r="B32" s="22" t="s">
        <v>496</v>
      </c>
      <c r="C32" s="104" t="s">
        <v>469</v>
      </c>
      <c r="D32" s="104" t="s">
        <v>170</v>
      </c>
      <c r="E32" s="104" t="s">
        <v>467</v>
      </c>
      <c r="F32" s="104" t="s">
        <v>170</v>
      </c>
      <c r="G32" s="104" t="s">
        <v>469</v>
      </c>
      <c r="H32" s="277"/>
    </row>
    <row r="33" spans="2:8" ht="43.2">
      <c r="B33" s="22" t="s">
        <v>497</v>
      </c>
      <c r="C33" s="104" t="s">
        <v>469</v>
      </c>
      <c r="D33" s="104" t="s">
        <v>170</v>
      </c>
      <c r="E33" s="104" t="s">
        <v>472</v>
      </c>
      <c r="F33" s="104" t="s">
        <v>170</v>
      </c>
      <c r="G33" s="104" t="s">
        <v>469</v>
      </c>
      <c r="H33" s="277"/>
    </row>
    <row r="34" spans="2:8" ht="14.25" customHeight="1"/>
    <row r="35" spans="2:8" ht="14.25" customHeight="1"/>
    <row r="36" spans="2:8" ht="14.25" customHeight="1"/>
    <row r="37" spans="2:8" ht="14.25" customHeight="1"/>
    <row r="38" spans="2:8" ht="14.25" customHeight="1"/>
    <row r="39" spans="2:8" ht="14.25" customHeight="1"/>
    <row r="40" spans="2:8" ht="14.25" customHeight="1"/>
    <row r="41" spans="2:8" ht="14.25" customHeight="1"/>
    <row r="42" spans="2:8" ht="14.25" customHeight="1"/>
    <row r="43" spans="2:8" ht="14.25" customHeight="1"/>
    <row r="44" spans="2:8" ht="14.25" customHeight="1"/>
    <row r="45" spans="2:8" ht="14.25" customHeight="1"/>
    <row r="46" spans="2:8" ht="14.25" customHeight="1"/>
    <row r="47" spans="2:8" ht="14.25" customHeight="1"/>
    <row r="48" spans="2: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sheetData>
  <sheetProtection algorithmName="SHA-512" hashValue="HGyUrFk/qvEoQXuv5U29fBZpONDVJqV/rBqrwS4bniEjurIiKppxQGsfuHH6jnPpayEF/7euA72b1raWJoUZgg==" saltValue="E0WswOUQGtAm/rk/GBZB0Q==" spinCount="100000" sheet="1" objects="1" scenarios="1" selectLockedCells="1" selectUnlockedCells="1"/>
  <mergeCells count="2">
    <mergeCell ref="B17:H17"/>
    <mergeCell ref="B28:H28"/>
  </mergeCells>
  <hyperlinks>
    <hyperlink ref="B4" location="'Cover Page &amp; Directory'!A1" display="Directory" xr:uid="{5640F226-C296-8440-9A3F-1AB4E28C49F2}"/>
  </hyperlinks>
  <pageMargins left="0.7" right="0.7" top="0.75" bottom="0.75" header="0" footer="0"/>
  <pageSetup orientation="landscape" r:id="rId1"/>
  <ignoredErrors>
    <ignoredError sqref="E2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882"/>
  <sheetViews>
    <sheetView showGridLines="0" zoomScaleNormal="100" workbookViewId="0">
      <selection activeCell="J18" sqref="J18"/>
    </sheetView>
  </sheetViews>
  <sheetFormatPr defaultColWidth="12.59765625" defaultRowHeight="15" customHeight="1"/>
  <cols>
    <col min="1" max="1" width="7.59765625" style="2" customWidth="1"/>
    <col min="2" max="2" width="47.8984375" style="2" customWidth="1"/>
    <col min="3" max="3" width="13.59765625" style="2" customWidth="1"/>
    <col min="4" max="6" width="13.59765625" style="6" customWidth="1"/>
    <col min="7" max="8" width="13.59765625" style="2" customWidth="1"/>
    <col min="9" max="10" width="20.59765625" style="2" customWidth="1"/>
    <col min="11" max="26" width="7.59765625" style="2" customWidth="1"/>
    <col min="27" max="16384" width="12.59765625" style="2"/>
  </cols>
  <sheetData>
    <row r="1" spans="1:26" ht="48" customHeight="1">
      <c r="A1" s="130"/>
      <c r="B1" s="130"/>
      <c r="C1" s="130"/>
      <c r="D1" s="130"/>
      <c r="E1" s="130"/>
      <c r="F1" s="145"/>
      <c r="G1" s="145"/>
      <c r="H1" s="145"/>
      <c r="I1" s="145"/>
      <c r="J1" s="145"/>
      <c r="K1" s="145"/>
      <c r="L1" s="146"/>
      <c r="M1" s="146"/>
      <c r="N1" s="146"/>
      <c r="O1" s="146"/>
      <c r="P1" s="146"/>
      <c r="Q1" s="146"/>
      <c r="R1" s="146"/>
      <c r="S1" s="146"/>
      <c r="T1" s="146"/>
      <c r="U1" s="146"/>
      <c r="V1" s="146"/>
      <c r="W1" s="146"/>
      <c r="X1" s="146"/>
      <c r="Y1" s="146"/>
      <c r="Z1" s="146"/>
    </row>
    <row r="2" spans="1:26" ht="24" customHeight="1">
      <c r="A2" s="196"/>
      <c r="B2" s="197" t="s">
        <v>10</v>
      </c>
      <c r="C2" s="196"/>
      <c r="D2" s="196"/>
      <c r="E2" s="131"/>
      <c r="F2" s="147"/>
      <c r="G2" s="147"/>
      <c r="H2" s="147"/>
      <c r="I2" s="147"/>
      <c r="J2" s="147"/>
      <c r="K2" s="147"/>
      <c r="L2" s="146"/>
      <c r="M2" s="146"/>
      <c r="N2" s="146"/>
      <c r="O2" s="146"/>
      <c r="P2" s="146"/>
      <c r="Q2" s="146"/>
      <c r="R2" s="146"/>
      <c r="S2" s="146"/>
      <c r="T2" s="146"/>
      <c r="U2" s="146"/>
      <c r="V2" s="146"/>
      <c r="W2" s="146"/>
      <c r="X2" s="146"/>
      <c r="Y2" s="146"/>
      <c r="Z2" s="146"/>
    </row>
    <row r="3" spans="1:26" ht="15" customHeight="1">
      <c r="A3" s="39"/>
      <c r="B3" s="40"/>
      <c r="C3" s="41"/>
      <c r="D3" s="7"/>
      <c r="E3" s="150"/>
      <c r="F3"/>
      <c r="G3" s="146"/>
      <c r="H3" s="146"/>
      <c r="I3" s="146"/>
      <c r="J3" s="146"/>
      <c r="K3" s="146"/>
      <c r="L3" s="146"/>
      <c r="M3" s="146"/>
      <c r="N3" s="146"/>
      <c r="O3" s="146"/>
      <c r="P3" s="146"/>
      <c r="Q3" s="146"/>
      <c r="R3" s="146"/>
      <c r="S3" s="146"/>
      <c r="T3" s="146"/>
      <c r="U3" s="146"/>
      <c r="V3" s="146"/>
      <c r="W3" s="146"/>
      <c r="X3" s="146"/>
      <c r="Y3" s="146"/>
      <c r="Z3" s="146"/>
    </row>
    <row r="4" spans="1:26" ht="23.1" customHeight="1">
      <c r="A4" s="37"/>
      <c r="B4" s="46" t="s">
        <v>0</v>
      </c>
      <c r="C4" s="46"/>
      <c r="D4" s="46"/>
      <c r="E4" s="46"/>
      <c r="F4" s="46"/>
      <c r="G4" s="46"/>
      <c r="H4" s="46"/>
      <c r="I4" s="46"/>
      <c r="J4" s="46"/>
      <c r="K4" s="46"/>
      <c r="L4" s="146"/>
      <c r="M4" s="146"/>
      <c r="N4" s="146"/>
      <c r="O4" s="146"/>
      <c r="P4" s="146"/>
      <c r="Q4" s="146"/>
      <c r="R4" s="146"/>
      <c r="S4" s="146"/>
      <c r="T4" s="146"/>
      <c r="U4" s="146"/>
      <c r="V4" s="146"/>
      <c r="W4" s="146"/>
      <c r="X4" s="146"/>
      <c r="Y4" s="146"/>
      <c r="Z4" s="146"/>
    </row>
    <row r="5" spans="1:26" ht="15" customHeight="1">
      <c r="A5" s="37"/>
      <c r="B5" s="47"/>
      <c r="C5" s="38"/>
      <c r="D5" s="7"/>
      <c r="E5" s="150"/>
      <c r="F5"/>
      <c r="G5" s="146"/>
      <c r="H5" s="146"/>
      <c r="I5" s="146"/>
      <c r="J5" s="146"/>
      <c r="K5" s="146"/>
      <c r="L5" s="146"/>
      <c r="M5" s="146"/>
      <c r="N5" s="146"/>
      <c r="O5" s="146"/>
      <c r="P5" s="146"/>
      <c r="Q5" s="146"/>
      <c r="R5" s="146"/>
      <c r="S5" s="146"/>
      <c r="T5" s="146"/>
      <c r="U5" s="146"/>
      <c r="V5" s="146"/>
      <c r="W5" s="146"/>
      <c r="X5" s="146"/>
      <c r="Y5" s="146"/>
      <c r="Z5" s="146"/>
    </row>
    <row r="6" spans="1:26" ht="17.399999999999999">
      <c r="A6" s="37"/>
      <c r="B6" s="132" t="s">
        <v>4</v>
      </c>
      <c r="C6" s="133"/>
      <c r="D6" s="133"/>
      <c r="E6" s="133"/>
      <c r="F6" s="133"/>
      <c r="G6" s="133"/>
      <c r="H6" s="133"/>
      <c r="I6" s="133"/>
      <c r="J6" s="133"/>
      <c r="K6" s="133"/>
      <c r="L6" s="146"/>
      <c r="M6" s="146"/>
      <c r="N6" s="146"/>
      <c r="O6" s="146"/>
      <c r="P6" s="146"/>
      <c r="Q6" s="146"/>
      <c r="R6" s="146"/>
      <c r="S6" s="146"/>
      <c r="T6" s="146"/>
      <c r="U6" s="146"/>
      <c r="V6" s="146"/>
      <c r="W6" s="146"/>
      <c r="X6" s="146"/>
      <c r="Y6" s="146"/>
      <c r="Z6" s="146"/>
    </row>
    <row r="7" spans="1:26" ht="15" customHeight="1">
      <c r="A7" s="37"/>
      <c r="B7" s="134"/>
      <c r="C7" s="149"/>
      <c r="D7" s="149"/>
      <c r="E7" s="149"/>
      <c r="F7" s="149"/>
      <c r="G7" s="149"/>
      <c r="H7" s="149"/>
      <c r="I7" s="149"/>
      <c r="J7" s="149"/>
      <c r="K7" s="149"/>
      <c r="L7" s="146"/>
      <c r="M7" s="146"/>
      <c r="N7" s="146"/>
      <c r="O7" s="146"/>
      <c r="P7" s="146"/>
      <c r="Q7" s="146"/>
      <c r="R7" s="146"/>
      <c r="S7" s="146"/>
      <c r="T7" s="146"/>
      <c r="U7" s="146"/>
      <c r="V7" s="146"/>
      <c r="W7" s="146"/>
      <c r="X7" s="146"/>
      <c r="Y7" s="146"/>
      <c r="Z7" s="146"/>
    </row>
    <row r="8" spans="1:26" ht="15" customHeight="1">
      <c r="A8" s="37"/>
      <c r="B8" s="47"/>
      <c r="C8" s="38"/>
      <c r="D8" s="7"/>
      <c r="E8" s="150"/>
      <c r="F8"/>
      <c r="G8" s="146"/>
      <c r="H8" s="146"/>
      <c r="I8" s="146"/>
      <c r="J8" s="146"/>
      <c r="K8" s="146"/>
      <c r="L8" s="146"/>
      <c r="M8" s="146"/>
      <c r="N8" s="146"/>
      <c r="O8" s="146"/>
      <c r="P8" s="146"/>
      <c r="Q8" s="146"/>
      <c r="R8" s="146"/>
      <c r="S8" s="146"/>
      <c r="T8" s="146"/>
      <c r="U8" s="146"/>
      <c r="V8" s="146"/>
      <c r="W8" s="146"/>
      <c r="X8" s="146"/>
      <c r="Y8" s="146"/>
      <c r="Z8" s="146"/>
    </row>
    <row r="9" spans="1:26" ht="18.600000000000001" customHeight="1">
      <c r="A9" s="150"/>
      <c r="B9" s="135" t="s">
        <v>498</v>
      </c>
      <c r="C9" s="135"/>
      <c r="D9" s="135"/>
      <c r="E9" s="135"/>
      <c r="F9" s="135"/>
      <c r="G9" s="135"/>
      <c r="H9" s="135"/>
      <c r="I9" s="146"/>
      <c r="J9" s="146"/>
      <c r="K9" s="146"/>
      <c r="L9" s="146"/>
      <c r="M9" s="146"/>
      <c r="N9" s="146"/>
      <c r="O9" s="146"/>
      <c r="P9" s="146"/>
      <c r="Q9" s="146"/>
      <c r="R9" s="146"/>
      <c r="S9" s="146"/>
      <c r="T9" s="146"/>
      <c r="U9" s="146"/>
      <c r="V9" s="146"/>
      <c r="W9" s="146"/>
      <c r="X9" s="146"/>
      <c r="Y9" s="146"/>
      <c r="Z9" s="146"/>
    </row>
    <row r="10" spans="1:26" ht="29.1" customHeight="1">
      <c r="A10" s="150"/>
      <c r="B10" s="175" t="s">
        <v>499</v>
      </c>
      <c r="C10" s="136" t="s">
        <v>153</v>
      </c>
      <c r="D10" s="136" t="s">
        <v>154</v>
      </c>
      <c r="E10" s="136" t="s">
        <v>155</v>
      </c>
      <c r="F10" s="136" t="s">
        <v>156</v>
      </c>
      <c r="G10" s="136" t="s">
        <v>157</v>
      </c>
      <c r="H10" s="136" t="s">
        <v>158</v>
      </c>
      <c r="I10" s="146"/>
      <c r="J10" s="146"/>
      <c r="K10" s="146"/>
      <c r="L10" s="146"/>
      <c r="M10" s="146"/>
      <c r="N10" s="146"/>
      <c r="O10" s="146"/>
      <c r="P10" s="146"/>
      <c r="Q10" s="146"/>
      <c r="R10" s="146"/>
      <c r="S10" s="146"/>
      <c r="T10" s="146"/>
      <c r="U10" s="146"/>
      <c r="V10" s="146"/>
      <c r="W10" s="146"/>
      <c r="X10" s="146"/>
      <c r="Y10" s="146"/>
      <c r="Z10" s="146"/>
    </row>
    <row r="11" spans="1:26" ht="14.25" customHeight="1">
      <c r="A11" s="150"/>
      <c r="B11" s="49" t="s">
        <v>501</v>
      </c>
      <c r="C11" s="279">
        <v>1</v>
      </c>
      <c r="D11" s="279">
        <v>0.8</v>
      </c>
      <c r="E11" s="279">
        <v>1</v>
      </c>
      <c r="F11" s="279">
        <v>1</v>
      </c>
      <c r="G11" s="279">
        <v>1</v>
      </c>
      <c r="H11" s="280">
        <f>1/7</f>
        <v>0.14285714285714285</v>
      </c>
      <c r="I11" s="146"/>
      <c r="J11" s="146"/>
      <c r="K11" s="146"/>
      <c r="L11" s="146"/>
      <c r="M11" s="146"/>
      <c r="N11" s="146"/>
      <c r="O11" s="146"/>
      <c r="P11" s="146"/>
      <c r="Q11" s="146"/>
      <c r="R11" s="146"/>
      <c r="S11" s="146"/>
      <c r="T11" s="146"/>
      <c r="U11" s="146"/>
      <c r="V11" s="146"/>
      <c r="W11" s="146"/>
      <c r="X11" s="146"/>
      <c r="Y11" s="146"/>
      <c r="Z11" s="146"/>
    </row>
    <row r="12" spans="1:26" ht="14.25" customHeight="1">
      <c r="A12" s="150"/>
      <c r="B12" s="336" t="s">
        <v>500</v>
      </c>
      <c r="C12" s="281">
        <v>0</v>
      </c>
      <c r="D12" s="281">
        <v>0.2</v>
      </c>
      <c r="E12" s="281">
        <v>0</v>
      </c>
      <c r="F12" s="281">
        <v>0</v>
      </c>
      <c r="G12" s="281">
        <v>0</v>
      </c>
      <c r="H12" s="282">
        <f>6/7</f>
        <v>0.8571428571428571</v>
      </c>
      <c r="I12" s="146"/>
      <c r="J12" s="146"/>
      <c r="K12" s="146"/>
      <c r="L12" s="146"/>
      <c r="M12" s="146"/>
      <c r="N12" s="146"/>
      <c r="O12" s="146"/>
      <c r="P12" s="146"/>
      <c r="Q12" s="146"/>
      <c r="R12" s="146"/>
      <c r="S12" s="146"/>
      <c r="T12" s="146"/>
      <c r="U12" s="146"/>
      <c r="V12" s="146"/>
      <c r="W12" s="146"/>
      <c r="X12" s="146"/>
      <c r="Y12" s="146"/>
      <c r="Z12" s="146"/>
    </row>
    <row r="13" spans="1:26" ht="14.25" customHeight="1">
      <c r="A13" s="150"/>
      <c r="B13" s="49" t="s">
        <v>502</v>
      </c>
      <c r="C13" s="281">
        <v>0</v>
      </c>
      <c r="D13" s="281">
        <v>0</v>
      </c>
      <c r="E13" s="281">
        <v>0</v>
      </c>
      <c r="F13" s="281">
        <v>0</v>
      </c>
      <c r="G13" s="281">
        <v>0</v>
      </c>
      <c r="H13" s="282">
        <v>0</v>
      </c>
      <c r="I13" s="146"/>
      <c r="J13" s="146"/>
      <c r="K13" s="146"/>
      <c r="L13" s="146"/>
      <c r="M13" s="146"/>
      <c r="N13" s="146"/>
      <c r="O13" s="146"/>
      <c r="P13" s="146"/>
      <c r="Q13" s="146"/>
      <c r="R13" s="146"/>
      <c r="S13" s="146"/>
      <c r="T13" s="146"/>
      <c r="U13" s="146"/>
      <c r="V13" s="146"/>
      <c r="W13" s="146"/>
      <c r="X13" s="146"/>
      <c r="Y13" s="146"/>
      <c r="Z13" s="146"/>
    </row>
    <row r="14" spans="1:26" ht="14.25" customHeight="1">
      <c r="A14" s="150"/>
      <c r="B14" s="162" t="s">
        <v>503</v>
      </c>
      <c r="C14" s="281">
        <v>0</v>
      </c>
      <c r="D14" s="281">
        <v>0</v>
      </c>
      <c r="E14" s="281">
        <v>0</v>
      </c>
      <c r="F14" s="281">
        <v>0</v>
      </c>
      <c r="G14" s="281">
        <v>0</v>
      </c>
      <c r="H14" s="282">
        <v>0</v>
      </c>
      <c r="I14" s="146"/>
      <c r="J14" s="146"/>
      <c r="K14" s="146"/>
      <c r="L14" s="146"/>
      <c r="M14" s="146"/>
      <c r="N14" s="146"/>
      <c r="O14" s="146"/>
      <c r="P14" s="146"/>
      <c r="Q14" s="146"/>
      <c r="R14" s="146"/>
      <c r="S14" s="146"/>
      <c r="T14" s="146"/>
      <c r="U14" s="146"/>
      <c r="V14" s="146"/>
      <c r="W14" s="146"/>
      <c r="X14" s="146"/>
      <c r="Y14" s="146"/>
      <c r="Z14" s="146"/>
    </row>
    <row r="15" spans="1:26" ht="14.25" customHeight="1">
      <c r="A15" s="150"/>
      <c r="B15" s="162" t="s">
        <v>504</v>
      </c>
      <c r="C15" s="281">
        <v>1</v>
      </c>
      <c r="D15" s="281">
        <v>1</v>
      </c>
      <c r="E15" s="281">
        <v>1</v>
      </c>
      <c r="F15" s="281">
        <v>1</v>
      </c>
      <c r="G15" s="281">
        <v>1</v>
      </c>
      <c r="H15" s="282">
        <v>1</v>
      </c>
      <c r="I15" s="146"/>
      <c r="J15" s="146"/>
      <c r="K15" s="146"/>
      <c r="L15" s="146"/>
      <c r="M15" s="146"/>
      <c r="N15" s="146"/>
      <c r="O15" s="146"/>
      <c r="P15" s="146"/>
      <c r="Q15" s="146"/>
      <c r="R15" s="146"/>
      <c r="S15" s="146"/>
      <c r="T15" s="146"/>
      <c r="U15" s="146"/>
      <c r="V15" s="146"/>
      <c r="W15" s="146"/>
      <c r="X15" s="146"/>
      <c r="Y15" s="146"/>
      <c r="Z15" s="146"/>
    </row>
    <row r="16" spans="1:26" ht="14.25" customHeight="1">
      <c r="A16" s="150"/>
      <c r="B16" s="150"/>
      <c r="C16" s="163"/>
      <c r="D16" s="150"/>
      <c r="E16" s="150"/>
      <c r="F16" s="150"/>
      <c r="G16" s="146"/>
      <c r="H16" s="146"/>
      <c r="I16" s="146"/>
      <c r="J16" s="146"/>
      <c r="K16" s="146"/>
      <c r="L16" s="146"/>
      <c r="M16" s="146"/>
      <c r="N16" s="146"/>
      <c r="O16" s="146"/>
      <c r="P16" s="146"/>
      <c r="Q16" s="146"/>
      <c r="R16" s="146"/>
      <c r="S16" s="146"/>
      <c r="T16" s="146"/>
      <c r="U16" s="146"/>
      <c r="V16" s="146"/>
      <c r="W16" s="146"/>
      <c r="X16" s="146"/>
      <c r="Y16" s="146"/>
      <c r="Z16" s="146"/>
    </row>
    <row r="17" spans="1:26" ht="18.600000000000001" customHeight="1">
      <c r="A17" s="150"/>
      <c r="B17" s="135" t="s">
        <v>505</v>
      </c>
      <c r="C17" s="135"/>
      <c r="D17" s="135"/>
      <c r="E17" s="135"/>
      <c r="F17" s="135"/>
      <c r="G17" s="135"/>
      <c r="H17" s="135"/>
      <c r="I17" s="146"/>
      <c r="J17" s="146"/>
      <c r="K17" s="146"/>
      <c r="L17" s="146"/>
      <c r="M17" s="146"/>
      <c r="N17" s="146"/>
      <c r="O17" s="146"/>
      <c r="P17" s="146"/>
      <c r="Q17" s="146"/>
      <c r="R17" s="146"/>
      <c r="S17" s="146"/>
      <c r="T17" s="146"/>
      <c r="U17" s="146"/>
      <c r="V17" s="146"/>
      <c r="W17" s="146"/>
      <c r="X17" s="146"/>
      <c r="Y17" s="146"/>
      <c r="Z17" s="146"/>
    </row>
    <row r="18" spans="1:26" ht="29.1" customHeight="1">
      <c r="A18" s="150"/>
      <c r="B18" s="175" t="s">
        <v>499</v>
      </c>
      <c r="C18" s="136" t="s">
        <v>153</v>
      </c>
      <c r="D18" s="136" t="s">
        <v>154</v>
      </c>
      <c r="E18" s="136" t="s">
        <v>155</v>
      </c>
      <c r="F18" s="136" t="s">
        <v>156</v>
      </c>
      <c r="G18" s="136" t="s">
        <v>157</v>
      </c>
      <c r="H18" s="136" t="s">
        <v>158</v>
      </c>
      <c r="I18" s="146"/>
      <c r="J18" s="146"/>
      <c r="K18" s="146"/>
      <c r="L18" s="146"/>
      <c r="M18" s="146"/>
      <c r="N18" s="146"/>
      <c r="O18" s="146"/>
      <c r="P18" s="146"/>
      <c r="Q18" s="146"/>
      <c r="R18" s="146"/>
      <c r="S18" s="146"/>
      <c r="T18" s="146"/>
      <c r="U18" s="146"/>
      <c r="V18" s="146"/>
      <c r="W18" s="146"/>
      <c r="X18" s="146"/>
      <c r="Y18" s="146"/>
      <c r="Z18" s="146"/>
    </row>
    <row r="19" spans="1:26" ht="14.25" customHeight="1">
      <c r="A19" s="150"/>
      <c r="B19" s="337" t="s">
        <v>507</v>
      </c>
      <c r="C19" s="279">
        <v>0</v>
      </c>
      <c r="D19" s="279">
        <v>0.92359550561797754</v>
      </c>
      <c r="E19" s="279">
        <v>0.92679951199674659</v>
      </c>
      <c r="F19" s="279">
        <v>0.95380116959064332</v>
      </c>
      <c r="G19" s="279">
        <v>0.86206896551724133</v>
      </c>
      <c r="H19" s="280">
        <v>0.93032731223685994</v>
      </c>
      <c r="I19" s="146"/>
      <c r="J19" s="146"/>
      <c r="K19" s="146"/>
      <c r="L19" s="146"/>
      <c r="M19" s="146"/>
      <c r="N19" s="146"/>
      <c r="O19" s="146"/>
      <c r="P19" s="146"/>
      <c r="Q19" s="146"/>
      <c r="R19" s="146"/>
      <c r="S19" s="146"/>
      <c r="T19" s="146"/>
      <c r="U19" s="146"/>
      <c r="V19" s="146"/>
      <c r="W19" s="146"/>
      <c r="X19" s="146"/>
      <c r="Y19" s="146"/>
      <c r="Z19" s="146"/>
    </row>
    <row r="20" spans="1:26" ht="14.25" customHeight="1" thickBot="1">
      <c r="A20" s="150"/>
      <c r="B20" s="338" t="s">
        <v>506</v>
      </c>
      <c r="C20" s="281">
        <v>0</v>
      </c>
      <c r="D20" s="281">
        <v>7.6404494382022473E-2</v>
      </c>
      <c r="E20" s="281">
        <v>7.320048800325335E-2</v>
      </c>
      <c r="F20" s="281">
        <v>4.6198830409356725E-2</v>
      </c>
      <c r="G20" s="281">
        <v>0.13793103448275862</v>
      </c>
      <c r="H20" s="282">
        <v>6.967268776314002E-2</v>
      </c>
      <c r="I20" s="146"/>
      <c r="J20" s="146"/>
      <c r="K20" s="146"/>
      <c r="L20" s="146"/>
      <c r="M20" s="146"/>
      <c r="N20" s="146"/>
      <c r="O20" s="146"/>
      <c r="P20" s="146"/>
      <c r="Q20" s="146"/>
      <c r="R20" s="146"/>
      <c r="S20" s="146"/>
      <c r="T20" s="146"/>
      <c r="U20" s="146"/>
      <c r="V20" s="146"/>
      <c r="W20" s="146"/>
      <c r="X20" s="146"/>
      <c r="Y20" s="146"/>
      <c r="Z20" s="146"/>
    </row>
    <row r="21" spans="1:26" ht="14.25" customHeight="1">
      <c r="A21" s="150"/>
      <c r="B21" s="164" t="s">
        <v>508</v>
      </c>
      <c r="C21" s="281">
        <v>0</v>
      </c>
      <c r="D21" s="281">
        <v>0.14157303370786517</v>
      </c>
      <c r="E21" s="281">
        <v>0.17385115900772671</v>
      </c>
      <c r="F21" s="281">
        <v>0.11228070175438597</v>
      </c>
      <c r="G21" s="281">
        <v>0.19655172413793104</v>
      </c>
      <c r="H21" s="282">
        <v>0.1584951785956811</v>
      </c>
      <c r="I21" s="146"/>
      <c r="J21" s="146"/>
      <c r="K21" s="146"/>
      <c r="L21" s="146"/>
      <c r="M21" s="146"/>
      <c r="N21" s="146"/>
      <c r="O21" s="146"/>
      <c r="P21" s="146"/>
      <c r="Q21" s="146"/>
      <c r="R21" s="146"/>
      <c r="S21" s="146"/>
      <c r="T21" s="146"/>
      <c r="U21" s="146"/>
      <c r="V21" s="146"/>
      <c r="W21" s="146"/>
      <c r="X21" s="146"/>
      <c r="Y21" s="146"/>
      <c r="Z21" s="146"/>
    </row>
    <row r="22" spans="1:26" ht="14.25" customHeight="1">
      <c r="A22" s="150"/>
      <c r="B22" s="165" t="s">
        <v>509</v>
      </c>
      <c r="C22" s="281">
        <v>0</v>
      </c>
      <c r="D22" s="281">
        <v>0.5056179775280899</v>
      </c>
      <c r="E22" s="281">
        <v>0.74400162667751113</v>
      </c>
      <c r="F22" s="281">
        <v>0.63918128654970763</v>
      </c>
      <c r="G22" s="281">
        <v>0.70344827586206893</v>
      </c>
      <c r="H22" s="282">
        <v>0.70365340214586447</v>
      </c>
      <c r="I22" s="146"/>
      <c r="J22" s="146"/>
      <c r="K22" s="146"/>
      <c r="L22" s="146"/>
      <c r="M22" s="146"/>
      <c r="N22" s="146"/>
      <c r="O22" s="146"/>
      <c r="P22" s="146"/>
      <c r="Q22" s="146"/>
      <c r="R22" s="146"/>
      <c r="S22" s="146"/>
      <c r="T22" s="146"/>
      <c r="U22" s="146"/>
      <c r="V22" s="146"/>
      <c r="W22" s="146"/>
      <c r="X22" s="146"/>
      <c r="Y22" s="146"/>
      <c r="Z22" s="146"/>
    </row>
    <row r="23" spans="1:26" ht="14.25" customHeight="1" thickBot="1">
      <c r="A23" s="150"/>
      <c r="B23" s="166" t="s">
        <v>510</v>
      </c>
      <c r="C23" s="281">
        <v>0</v>
      </c>
      <c r="D23" s="281">
        <v>0.35280898876404493</v>
      </c>
      <c r="E23" s="281">
        <v>8.2147214314762101E-2</v>
      </c>
      <c r="F23" s="281">
        <v>0.24853801169590642</v>
      </c>
      <c r="G23" s="281">
        <v>0.1</v>
      </c>
      <c r="H23" s="282">
        <v>0.13785141925845443</v>
      </c>
      <c r="I23" s="146"/>
      <c r="J23" s="146"/>
      <c r="K23" s="146"/>
      <c r="L23" s="146"/>
      <c r="M23" s="146"/>
      <c r="N23" s="146"/>
      <c r="O23" s="146"/>
      <c r="P23" s="146"/>
      <c r="Q23" s="146"/>
      <c r="R23" s="146"/>
      <c r="S23" s="146"/>
      <c r="T23" s="146"/>
      <c r="U23" s="146"/>
      <c r="V23" s="146"/>
      <c r="W23" s="146"/>
      <c r="X23" s="146"/>
      <c r="Y23" s="146"/>
      <c r="Z23" s="146"/>
    </row>
    <row r="24" spans="1:26" ht="14.25" customHeight="1">
      <c r="A24" s="150"/>
      <c r="B24" s="57" t="s">
        <v>511</v>
      </c>
      <c r="C24" s="281">
        <v>0</v>
      </c>
      <c r="D24" s="281">
        <v>0</v>
      </c>
      <c r="E24" s="281">
        <v>0</v>
      </c>
      <c r="F24" s="281">
        <v>7.0175438596491229E-3</v>
      </c>
      <c r="G24" s="281">
        <v>0</v>
      </c>
      <c r="H24" s="282">
        <v>1.6297704739915795E-3</v>
      </c>
      <c r="I24" s="146"/>
      <c r="J24" s="146"/>
      <c r="K24" s="146"/>
      <c r="L24" s="146"/>
      <c r="M24" s="146"/>
      <c r="N24" s="146"/>
      <c r="O24" s="146"/>
      <c r="P24" s="146"/>
      <c r="Q24" s="146"/>
      <c r="R24" s="146"/>
      <c r="S24" s="146"/>
      <c r="T24" s="146"/>
      <c r="U24" s="146"/>
      <c r="V24" s="146"/>
      <c r="W24" s="146"/>
      <c r="X24" s="146"/>
      <c r="Y24" s="146"/>
      <c r="Z24" s="146"/>
    </row>
    <row r="25" spans="1:26" ht="14.25" customHeight="1" thickBot="1">
      <c r="A25" s="150"/>
      <c r="B25" s="98" t="s">
        <v>512</v>
      </c>
      <c r="C25" s="281">
        <v>0</v>
      </c>
      <c r="D25" s="281">
        <v>0</v>
      </c>
      <c r="E25" s="281">
        <v>0</v>
      </c>
      <c r="F25" s="281">
        <v>0</v>
      </c>
      <c r="G25" s="281">
        <v>0</v>
      </c>
      <c r="H25" s="282">
        <v>0</v>
      </c>
      <c r="I25" s="146"/>
      <c r="J25" s="146"/>
      <c r="K25" s="146"/>
      <c r="L25" s="146"/>
      <c r="M25" s="146"/>
      <c r="N25" s="146"/>
      <c r="O25" s="146"/>
      <c r="P25" s="146"/>
      <c r="Q25" s="146"/>
      <c r="R25" s="146"/>
      <c r="S25" s="146"/>
      <c r="T25" s="146"/>
      <c r="U25" s="146"/>
      <c r="V25" s="146"/>
      <c r="W25" s="146"/>
      <c r="X25" s="146"/>
      <c r="Y25" s="146"/>
      <c r="Z25" s="146"/>
    </row>
    <row r="26" spans="1:26" ht="14.25" customHeight="1">
      <c r="A26" s="150"/>
      <c r="B26" s="150"/>
      <c r="C26" s="167"/>
      <c r="D26" s="152"/>
      <c r="E26" s="150"/>
      <c r="F26" s="150"/>
      <c r="G26" s="146"/>
      <c r="H26" s="146"/>
      <c r="I26" s="146"/>
      <c r="J26" s="146"/>
      <c r="K26" s="146"/>
      <c r="L26" s="146"/>
      <c r="M26" s="146"/>
      <c r="N26" s="146"/>
      <c r="O26" s="146"/>
      <c r="P26" s="146"/>
      <c r="Q26" s="146"/>
      <c r="R26" s="146"/>
      <c r="S26" s="146"/>
      <c r="T26" s="146"/>
      <c r="U26" s="146"/>
      <c r="V26" s="146"/>
      <c r="W26" s="146"/>
      <c r="X26" s="146"/>
      <c r="Y26" s="146"/>
      <c r="Z26" s="146"/>
    </row>
    <row r="27" spans="1:26" ht="18.600000000000001" customHeight="1">
      <c r="A27" s="150"/>
      <c r="B27" s="135" t="s">
        <v>132</v>
      </c>
      <c r="C27" s="135"/>
      <c r="D27" s="135"/>
      <c r="E27" s="135"/>
      <c r="F27" s="135"/>
      <c r="G27" s="135"/>
      <c r="H27" s="135"/>
      <c r="I27" s="146"/>
      <c r="J27" s="146"/>
      <c r="K27" s="146"/>
      <c r="L27" s="146"/>
      <c r="M27" s="146"/>
      <c r="N27" s="146"/>
      <c r="O27" s="146"/>
      <c r="P27" s="146"/>
      <c r="Q27" s="146"/>
      <c r="R27" s="146"/>
      <c r="S27" s="146"/>
      <c r="T27" s="146"/>
      <c r="U27" s="146"/>
      <c r="V27" s="146"/>
      <c r="W27" s="146"/>
      <c r="X27" s="146"/>
      <c r="Y27" s="146"/>
      <c r="Z27" s="146"/>
    </row>
    <row r="28" spans="1:26" ht="29.1" customHeight="1">
      <c r="A28" s="150"/>
      <c r="B28" s="175" t="s">
        <v>131</v>
      </c>
      <c r="C28" s="136" t="s">
        <v>153</v>
      </c>
      <c r="D28" s="136" t="s">
        <v>154</v>
      </c>
      <c r="E28" s="136" t="s">
        <v>155</v>
      </c>
      <c r="F28" s="136" t="s">
        <v>156</v>
      </c>
      <c r="G28" s="136" t="s">
        <v>157</v>
      </c>
      <c r="H28" s="136" t="s">
        <v>158</v>
      </c>
      <c r="I28" s="146"/>
      <c r="J28" s="146"/>
      <c r="K28" s="146"/>
      <c r="L28" s="146"/>
      <c r="M28" s="146"/>
      <c r="N28" s="146"/>
      <c r="O28" s="146"/>
      <c r="P28" s="146"/>
      <c r="Q28" s="146"/>
      <c r="R28" s="146"/>
      <c r="S28" s="146"/>
      <c r="T28" s="146"/>
      <c r="U28" s="146"/>
      <c r="V28" s="146"/>
      <c r="W28" s="146"/>
      <c r="X28" s="146"/>
      <c r="Y28" s="146"/>
      <c r="Z28" s="146"/>
    </row>
    <row r="29" spans="1:26" ht="28.8">
      <c r="A29" s="150"/>
      <c r="B29" s="48" t="s">
        <v>513</v>
      </c>
      <c r="C29" s="279">
        <v>0</v>
      </c>
      <c r="D29" s="279">
        <v>0</v>
      </c>
      <c r="E29" s="279">
        <v>0</v>
      </c>
      <c r="F29" s="279">
        <v>0</v>
      </c>
      <c r="G29" s="279">
        <v>0</v>
      </c>
      <c r="H29" s="280">
        <v>0</v>
      </c>
      <c r="I29" s="146"/>
      <c r="J29" s="146"/>
      <c r="K29" s="146"/>
      <c r="L29" s="146"/>
      <c r="M29" s="146"/>
      <c r="N29" s="146"/>
      <c r="O29" s="146"/>
      <c r="P29" s="146"/>
      <c r="Q29" s="146"/>
      <c r="R29" s="146"/>
      <c r="S29" s="146"/>
      <c r="T29" s="146"/>
      <c r="U29" s="146"/>
      <c r="V29" s="146"/>
      <c r="W29" s="146"/>
      <c r="X29" s="146"/>
      <c r="Y29" s="146"/>
      <c r="Z29" s="146"/>
    </row>
    <row r="30" spans="1:26" ht="43.2">
      <c r="A30" s="150"/>
      <c r="B30" s="162" t="s">
        <v>514</v>
      </c>
      <c r="C30" s="283" t="s">
        <v>170</v>
      </c>
      <c r="D30" s="283" t="s">
        <v>515</v>
      </c>
      <c r="E30" s="283" t="s">
        <v>170</v>
      </c>
      <c r="F30" s="283" t="s">
        <v>516</v>
      </c>
      <c r="G30" s="283" t="s">
        <v>170</v>
      </c>
      <c r="H30" s="283" t="s">
        <v>516</v>
      </c>
      <c r="I30" s="146"/>
      <c r="J30" s="146"/>
      <c r="K30" s="146"/>
      <c r="L30" s="146"/>
      <c r="M30" s="146"/>
      <c r="N30" s="146"/>
      <c r="O30" s="146"/>
      <c r="P30" s="146"/>
      <c r="Q30" s="146"/>
      <c r="R30" s="146"/>
      <c r="S30" s="146"/>
      <c r="T30" s="146"/>
      <c r="U30" s="146"/>
      <c r="V30" s="146"/>
      <c r="W30" s="146"/>
      <c r="X30" s="146"/>
      <c r="Y30" s="146"/>
      <c r="Z30" s="146"/>
    </row>
    <row r="31" spans="1:26" ht="43.2">
      <c r="A31" s="150"/>
      <c r="B31" s="162" t="s">
        <v>517</v>
      </c>
      <c r="C31" s="283" t="s">
        <v>170</v>
      </c>
      <c r="D31" s="283" t="s">
        <v>515</v>
      </c>
      <c r="E31" s="283" t="s">
        <v>170</v>
      </c>
      <c r="F31" s="283" t="s">
        <v>516</v>
      </c>
      <c r="G31" s="283" t="s">
        <v>170</v>
      </c>
      <c r="H31" s="283" t="s">
        <v>516</v>
      </c>
      <c r="I31" s="146"/>
      <c r="J31" s="146"/>
      <c r="K31" s="146"/>
      <c r="L31" s="146"/>
      <c r="M31" s="146"/>
      <c r="N31" s="146"/>
      <c r="O31" s="146"/>
      <c r="P31" s="146"/>
      <c r="Q31" s="146"/>
      <c r="R31" s="146"/>
      <c r="S31" s="146"/>
      <c r="T31" s="146"/>
      <c r="U31" s="146"/>
      <c r="V31" s="146"/>
      <c r="W31" s="146"/>
      <c r="X31" s="146"/>
      <c r="Y31" s="146"/>
      <c r="Z31" s="146"/>
    </row>
    <row r="32" spans="1:26" ht="72">
      <c r="A32" s="150"/>
      <c r="B32" s="162" t="s">
        <v>518</v>
      </c>
      <c r="C32" s="283" t="s">
        <v>170</v>
      </c>
      <c r="D32" s="283" t="s">
        <v>515</v>
      </c>
      <c r="E32" s="283" t="s">
        <v>170</v>
      </c>
      <c r="F32" s="283" t="s">
        <v>516</v>
      </c>
      <c r="G32" s="283" t="s">
        <v>170</v>
      </c>
      <c r="H32" s="283" t="s">
        <v>516</v>
      </c>
      <c r="I32" s="146"/>
      <c r="J32" s="146"/>
      <c r="K32" s="146"/>
      <c r="L32" s="146"/>
      <c r="M32" s="146"/>
      <c r="N32" s="146"/>
      <c r="O32" s="146"/>
      <c r="P32" s="146"/>
      <c r="Q32" s="146"/>
      <c r="R32" s="146"/>
      <c r="S32" s="146"/>
      <c r="T32" s="146"/>
      <c r="U32" s="146"/>
      <c r="V32" s="146"/>
      <c r="W32" s="146"/>
      <c r="X32" s="146"/>
      <c r="Y32" s="146"/>
      <c r="Z32" s="146"/>
    </row>
    <row r="33" spans="1:26" ht="43.2">
      <c r="A33" s="150"/>
      <c r="B33" s="168" t="s">
        <v>519</v>
      </c>
      <c r="C33" s="283" t="s">
        <v>170</v>
      </c>
      <c r="D33" s="283" t="s">
        <v>515</v>
      </c>
      <c r="E33" s="283" t="s">
        <v>170</v>
      </c>
      <c r="F33" s="283" t="s">
        <v>516</v>
      </c>
      <c r="G33" s="283" t="s">
        <v>170</v>
      </c>
      <c r="H33" s="283" t="s">
        <v>516</v>
      </c>
      <c r="I33" s="146"/>
      <c r="J33" s="146"/>
      <c r="K33" s="146"/>
      <c r="L33" s="146"/>
      <c r="M33" s="146"/>
      <c r="N33" s="146"/>
      <c r="O33" s="146"/>
      <c r="P33" s="146"/>
      <c r="Q33" s="146"/>
      <c r="R33" s="146"/>
      <c r="S33" s="146"/>
      <c r="T33" s="146"/>
      <c r="U33" s="146"/>
      <c r="V33" s="146"/>
      <c r="W33" s="146"/>
      <c r="X33" s="146"/>
      <c r="Y33" s="146"/>
      <c r="Z33" s="146"/>
    </row>
    <row r="34" spans="1:26" ht="14.25" customHeight="1">
      <c r="A34" s="150"/>
      <c r="B34" s="150"/>
      <c r="C34" s="150"/>
      <c r="D34" s="150"/>
      <c r="E34" s="150"/>
      <c r="F34" s="150"/>
      <c r="G34" s="146"/>
      <c r="H34" s="146"/>
      <c r="I34" s="146"/>
      <c r="J34" s="146"/>
      <c r="K34" s="146"/>
      <c r="L34" s="146"/>
      <c r="M34" s="146"/>
      <c r="N34" s="146"/>
      <c r="O34" s="146"/>
      <c r="P34" s="146"/>
      <c r="Q34" s="146"/>
      <c r="R34" s="146"/>
      <c r="S34" s="146"/>
      <c r="T34" s="146"/>
      <c r="U34" s="146"/>
      <c r="V34" s="146"/>
      <c r="W34" s="146"/>
      <c r="X34" s="146"/>
      <c r="Y34" s="146"/>
      <c r="Z34" s="146"/>
    </row>
    <row r="35" spans="1:26" ht="18.600000000000001" customHeight="1">
      <c r="A35" s="150"/>
      <c r="B35" s="135" t="s">
        <v>136</v>
      </c>
      <c r="C35" s="135"/>
      <c r="D35" s="135"/>
      <c r="E35" s="135"/>
      <c r="F35" s="135"/>
      <c r="G35" s="135"/>
      <c r="H35" s="135"/>
      <c r="I35" s="146"/>
      <c r="J35" s="146"/>
      <c r="K35" s="146"/>
      <c r="L35" s="146"/>
      <c r="M35" s="146"/>
      <c r="N35" s="146"/>
      <c r="O35" s="146"/>
      <c r="P35" s="146"/>
      <c r="Q35" s="146"/>
      <c r="R35" s="146"/>
      <c r="S35" s="146"/>
      <c r="T35" s="146"/>
      <c r="U35" s="146"/>
      <c r="V35" s="146"/>
      <c r="W35" s="146"/>
      <c r="X35" s="146"/>
      <c r="Y35" s="146"/>
      <c r="Z35" s="146"/>
    </row>
    <row r="36" spans="1:26" ht="29.1" customHeight="1">
      <c r="A36" s="150"/>
      <c r="B36" s="175" t="s">
        <v>135</v>
      </c>
      <c r="C36" s="136" t="s">
        <v>153</v>
      </c>
      <c r="D36" s="136" t="s">
        <v>154</v>
      </c>
      <c r="E36" s="136" t="s">
        <v>155</v>
      </c>
      <c r="F36" s="136" t="s">
        <v>156</v>
      </c>
      <c r="G36" s="136" t="s">
        <v>157</v>
      </c>
      <c r="H36" s="136" t="s">
        <v>158</v>
      </c>
      <c r="I36" s="146"/>
      <c r="J36" s="146"/>
      <c r="K36" s="146"/>
      <c r="L36" s="146"/>
      <c r="M36" s="146"/>
      <c r="N36" s="146"/>
      <c r="O36" s="146"/>
      <c r="P36" s="146"/>
      <c r="Q36" s="146"/>
      <c r="R36" s="146"/>
      <c r="S36" s="146"/>
      <c r="T36" s="146"/>
      <c r="U36" s="146"/>
      <c r="V36" s="146"/>
      <c r="W36" s="146"/>
      <c r="X36" s="146"/>
      <c r="Y36" s="146"/>
      <c r="Z36" s="146"/>
    </row>
    <row r="37" spans="1:26" ht="43.2">
      <c r="A37" s="150"/>
      <c r="B37" s="49" t="s">
        <v>520</v>
      </c>
      <c r="C37" s="49"/>
      <c r="D37" s="49"/>
      <c r="E37" s="49"/>
      <c r="F37" s="49"/>
      <c r="G37" s="49"/>
      <c r="H37" s="49"/>
      <c r="I37" s="146"/>
      <c r="J37" s="146"/>
      <c r="K37" s="146"/>
      <c r="L37" s="146"/>
      <c r="M37" s="146"/>
      <c r="N37" s="146"/>
      <c r="O37" s="146"/>
      <c r="P37" s="146"/>
      <c r="Q37" s="146"/>
      <c r="R37" s="146"/>
      <c r="S37" s="146"/>
      <c r="T37" s="146"/>
      <c r="U37" s="146"/>
      <c r="V37" s="146"/>
      <c r="W37" s="146"/>
      <c r="X37" s="146"/>
      <c r="Y37" s="146"/>
      <c r="Z37" s="146"/>
    </row>
    <row r="38" spans="1:26" ht="14.4">
      <c r="A38" s="150"/>
      <c r="B38" s="58" t="s">
        <v>521</v>
      </c>
      <c r="C38" s="284">
        <v>0</v>
      </c>
      <c r="D38" s="284">
        <v>0.76631751207829935</v>
      </c>
      <c r="E38" s="284">
        <v>1.1811135088476479</v>
      </c>
      <c r="F38" s="284" t="s">
        <v>515</v>
      </c>
      <c r="G38" s="284">
        <v>1.2757521243765813</v>
      </c>
      <c r="H38" s="285">
        <v>1.0743943817675095</v>
      </c>
      <c r="I38" s="146"/>
      <c r="J38" s="146"/>
      <c r="K38" s="146"/>
      <c r="L38" s="146"/>
      <c r="M38" s="146"/>
      <c r="N38" s="146"/>
      <c r="O38" s="146"/>
      <c r="P38" s="146"/>
      <c r="Q38" s="146"/>
      <c r="R38" s="146"/>
      <c r="S38" s="146"/>
      <c r="T38" s="146"/>
      <c r="U38" s="146"/>
      <c r="V38" s="146"/>
      <c r="W38" s="146"/>
      <c r="X38" s="146"/>
      <c r="Y38" s="146"/>
      <c r="Z38" s="146"/>
    </row>
    <row r="39" spans="1:26" ht="14.4">
      <c r="A39" s="150"/>
      <c r="B39" s="59" t="s">
        <v>522</v>
      </c>
      <c r="C39" s="286">
        <v>0</v>
      </c>
      <c r="D39" s="286">
        <v>0.89717411914369039</v>
      </c>
      <c r="E39" s="286">
        <v>1.1268202174060868</v>
      </c>
      <c r="F39" s="286">
        <v>0.90276568241004851</v>
      </c>
      <c r="G39" s="286">
        <v>0.94307180518211686</v>
      </c>
      <c r="H39" s="287">
        <v>0.96745795603548568</v>
      </c>
      <c r="I39" s="146"/>
      <c r="J39" s="146"/>
      <c r="K39" s="146"/>
      <c r="L39" s="146"/>
      <c r="M39" s="146"/>
      <c r="N39" s="146"/>
      <c r="O39" s="146"/>
      <c r="P39" s="146"/>
      <c r="Q39" s="146"/>
      <c r="R39" s="146"/>
      <c r="S39" s="146"/>
      <c r="T39" s="146"/>
      <c r="U39" s="146"/>
      <c r="V39" s="146"/>
      <c r="W39" s="146"/>
      <c r="X39" s="146"/>
      <c r="Y39" s="146"/>
      <c r="Z39" s="146"/>
    </row>
    <row r="40" spans="1:26" ht="14.4">
      <c r="A40" s="150"/>
      <c r="B40" s="59" t="s">
        <v>523</v>
      </c>
      <c r="C40" s="284">
        <v>0</v>
      </c>
      <c r="D40" s="284">
        <v>0.50434386647700358</v>
      </c>
      <c r="E40" s="284">
        <v>0.47670955008954352</v>
      </c>
      <c r="F40" s="284">
        <v>0.74638545442410087</v>
      </c>
      <c r="G40" s="284">
        <v>1.2317908808394764</v>
      </c>
      <c r="H40" s="285">
        <v>0.73980743795753101</v>
      </c>
      <c r="I40" s="146"/>
      <c r="J40" s="146"/>
      <c r="K40" s="146"/>
      <c r="L40" s="146"/>
      <c r="M40" s="146"/>
      <c r="N40" s="146"/>
      <c r="O40" s="146"/>
      <c r="P40" s="146"/>
      <c r="Q40" s="146"/>
      <c r="R40" s="146"/>
      <c r="S40" s="146"/>
      <c r="T40" s="146"/>
      <c r="U40" s="146"/>
      <c r="V40" s="146"/>
      <c r="W40" s="146"/>
      <c r="X40" s="146"/>
      <c r="Y40" s="146"/>
      <c r="Z40" s="146"/>
    </row>
    <row r="41" spans="1:26" ht="248.4">
      <c r="A41" s="150"/>
      <c r="B41" s="165" t="s">
        <v>524</v>
      </c>
      <c r="C41" s="154" t="s">
        <v>525</v>
      </c>
      <c r="D41" s="154" t="s">
        <v>526</v>
      </c>
      <c r="E41" s="154" t="s">
        <v>527</v>
      </c>
      <c r="F41" s="335" t="s">
        <v>528</v>
      </c>
      <c r="G41" s="154" t="s">
        <v>529</v>
      </c>
      <c r="H41" s="154"/>
      <c r="I41" s="146"/>
      <c r="J41" s="146"/>
      <c r="K41" s="146"/>
      <c r="L41" s="146"/>
      <c r="M41" s="146"/>
      <c r="N41" s="146"/>
      <c r="O41" s="146"/>
      <c r="P41" s="146"/>
      <c r="Q41" s="146"/>
      <c r="R41" s="146"/>
      <c r="S41" s="146"/>
      <c r="T41" s="146"/>
      <c r="U41" s="146"/>
      <c r="V41" s="146"/>
      <c r="W41" s="146"/>
      <c r="X41" s="146"/>
      <c r="Y41" s="146"/>
      <c r="Z41" s="146"/>
    </row>
    <row r="42" spans="1:26" ht="14.4">
      <c r="A42" s="150"/>
      <c r="B42" s="375"/>
      <c r="C42" s="375"/>
      <c r="D42" s="375"/>
      <c r="E42" s="150"/>
      <c r="F42" s="150"/>
      <c r="G42" s="146"/>
      <c r="H42" s="146"/>
      <c r="I42" s="146"/>
      <c r="J42" s="146"/>
      <c r="K42" s="146"/>
      <c r="L42" s="146"/>
      <c r="M42" s="146"/>
      <c r="N42" s="146"/>
      <c r="O42" s="146"/>
      <c r="P42" s="146"/>
      <c r="Q42" s="146"/>
      <c r="R42" s="146"/>
      <c r="S42" s="146"/>
      <c r="T42" s="146"/>
      <c r="U42" s="146"/>
      <c r="V42" s="146"/>
      <c r="W42" s="146"/>
      <c r="X42" s="146"/>
      <c r="Y42" s="146"/>
      <c r="Z42" s="146"/>
    </row>
    <row r="43" spans="1:26" ht="18.600000000000001" customHeight="1">
      <c r="A43" s="150"/>
      <c r="B43" s="135" t="s">
        <v>530</v>
      </c>
      <c r="C43" s="135"/>
      <c r="D43" s="135"/>
      <c r="E43" s="135"/>
      <c r="F43" s="135"/>
      <c r="G43" s="135"/>
      <c r="H43" s="135"/>
      <c r="I43" s="146"/>
      <c r="J43" s="146"/>
      <c r="K43" s="146"/>
      <c r="L43" s="146"/>
      <c r="M43" s="146"/>
      <c r="N43" s="146"/>
      <c r="O43" s="146"/>
      <c r="P43" s="146"/>
      <c r="Q43" s="146"/>
      <c r="R43" s="146"/>
      <c r="S43" s="146"/>
      <c r="T43" s="146"/>
      <c r="U43" s="146"/>
      <c r="V43" s="146"/>
      <c r="W43" s="146"/>
      <c r="X43" s="146"/>
      <c r="Y43" s="146"/>
      <c r="Z43" s="146"/>
    </row>
    <row r="44" spans="1:26" ht="29.1" customHeight="1">
      <c r="A44" s="150"/>
      <c r="B44" s="175" t="s">
        <v>37</v>
      </c>
      <c r="C44" s="136" t="s">
        <v>153</v>
      </c>
      <c r="D44" s="136" t="s">
        <v>154</v>
      </c>
      <c r="E44" s="136" t="s">
        <v>155</v>
      </c>
      <c r="F44" s="136" t="s">
        <v>156</v>
      </c>
      <c r="G44" s="136" t="s">
        <v>157</v>
      </c>
      <c r="H44" s="136" t="s">
        <v>158</v>
      </c>
      <c r="I44" s="146"/>
      <c r="J44" s="146"/>
      <c r="K44" s="146"/>
      <c r="L44" s="146"/>
      <c r="M44" s="146"/>
      <c r="N44" s="146"/>
      <c r="O44" s="146"/>
      <c r="P44" s="146"/>
      <c r="Q44" s="146"/>
      <c r="R44" s="146"/>
      <c r="S44" s="146"/>
      <c r="T44" s="146"/>
      <c r="U44" s="146"/>
      <c r="V44" s="146"/>
      <c r="W44" s="146"/>
      <c r="X44" s="146"/>
      <c r="Y44" s="146"/>
      <c r="Z44" s="146"/>
    </row>
    <row r="45" spans="1:26" ht="172.8">
      <c r="A45" s="150"/>
      <c r="B45" s="49" t="s">
        <v>531</v>
      </c>
      <c r="C45" s="170" t="s">
        <v>532</v>
      </c>
      <c r="D45" s="170" t="s">
        <v>533</v>
      </c>
      <c r="E45" s="170" t="s">
        <v>532</v>
      </c>
      <c r="F45" s="170" t="s">
        <v>534</v>
      </c>
      <c r="G45" s="170" t="s">
        <v>532</v>
      </c>
      <c r="H45" s="170"/>
      <c r="I45" s="146"/>
      <c r="J45" s="146"/>
      <c r="K45" s="146"/>
      <c r="L45" s="146"/>
      <c r="M45" s="146"/>
      <c r="N45" s="146"/>
      <c r="O45" s="146"/>
      <c r="P45" s="146"/>
      <c r="Q45" s="146"/>
      <c r="R45" s="146"/>
      <c r="S45" s="146"/>
      <c r="T45" s="146"/>
      <c r="U45" s="146"/>
      <c r="V45" s="146"/>
      <c r="W45" s="146"/>
      <c r="X45" s="146"/>
      <c r="Y45" s="146"/>
      <c r="Z45" s="146"/>
    </row>
    <row r="46" spans="1:26" ht="14.4">
      <c r="A46" s="150"/>
      <c r="B46" s="152"/>
      <c r="C46" s="167"/>
      <c r="D46" s="150"/>
      <c r="E46" s="150"/>
      <c r="F46" s="150"/>
      <c r="G46" s="146"/>
      <c r="H46" s="146"/>
      <c r="I46" s="146"/>
      <c r="J46" s="146"/>
      <c r="K46" s="146"/>
      <c r="L46" s="146"/>
      <c r="M46" s="146"/>
      <c r="N46" s="146"/>
      <c r="O46" s="146"/>
      <c r="P46" s="146"/>
      <c r="Q46" s="146"/>
      <c r="R46" s="146"/>
      <c r="S46" s="146"/>
      <c r="T46" s="146"/>
      <c r="U46" s="146"/>
      <c r="V46" s="146"/>
      <c r="W46" s="146"/>
      <c r="X46" s="146"/>
      <c r="Y46" s="146"/>
      <c r="Z46" s="146"/>
    </row>
    <row r="47" spans="1:26" s="12" customFormat="1" ht="14.25" customHeight="1">
      <c r="A47" s="146"/>
      <c r="B47" s="146"/>
      <c r="C47" s="146"/>
      <c r="D47" s="150"/>
      <c r="E47" s="150"/>
      <c r="F47" s="150"/>
      <c r="G47" s="146"/>
      <c r="H47" s="146"/>
      <c r="I47" s="146"/>
      <c r="J47" s="146"/>
      <c r="K47" s="146"/>
      <c r="L47" s="146"/>
      <c r="M47" s="146"/>
      <c r="N47" s="146"/>
      <c r="O47" s="146"/>
      <c r="P47" s="146"/>
      <c r="Q47" s="146"/>
      <c r="R47" s="146"/>
      <c r="S47" s="146"/>
      <c r="T47" s="146"/>
      <c r="U47" s="146"/>
      <c r="V47" s="146"/>
      <c r="W47" s="146"/>
      <c r="X47" s="146"/>
      <c r="Y47" s="146"/>
      <c r="Z47" s="146"/>
    </row>
    <row r="48" spans="1:26" s="12" customFormat="1" ht="14.25" customHeight="1">
      <c r="A48" s="146"/>
      <c r="B48" s="146"/>
      <c r="C48" s="146"/>
      <c r="D48" s="150"/>
      <c r="E48" s="150"/>
      <c r="F48" s="150"/>
      <c r="G48" s="146"/>
      <c r="H48" s="146"/>
      <c r="I48" s="146"/>
      <c r="J48" s="146"/>
      <c r="K48" s="146"/>
      <c r="L48" s="146"/>
      <c r="M48" s="146"/>
      <c r="N48" s="146"/>
      <c r="O48" s="146"/>
      <c r="P48" s="146"/>
      <c r="Q48" s="146"/>
      <c r="R48" s="146"/>
      <c r="S48" s="146"/>
      <c r="T48" s="146"/>
      <c r="U48" s="146"/>
      <c r="V48" s="146"/>
      <c r="W48" s="146"/>
      <c r="X48" s="146"/>
      <c r="Y48" s="146"/>
      <c r="Z48" s="146"/>
    </row>
    <row r="49" spans="1:26" s="12" customFormat="1" ht="14.25" customHeight="1">
      <c r="A49" s="146"/>
      <c r="B49" s="146"/>
      <c r="C49" s="146"/>
      <c r="D49" s="150"/>
      <c r="E49" s="150"/>
      <c r="F49" s="150"/>
      <c r="G49" s="146"/>
      <c r="H49" s="146"/>
      <c r="I49" s="146"/>
      <c r="J49" s="146"/>
      <c r="K49" s="146"/>
      <c r="L49" s="146"/>
      <c r="M49" s="146"/>
      <c r="N49" s="146"/>
      <c r="O49" s="146"/>
      <c r="P49" s="146"/>
      <c r="Q49" s="146"/>
      <c r="R49" s="146"/>
      <c r="S49" s="146"/>
      <c r="T49" s="146"/>
      <c r="U49" s="146"/>
      <c r="V49" s="146"/>
      <c r="W49" s="146"/>
      <c r="X49" s="146"/>
      <c r="Y49" s="146"/>
      <c r="Z49" s="146"/>
    </row>
    <row r="50" spans="1:26" s="12" customFormat="1" ht="14.25" customHeight="1">
      <c r="A50" s="146"/>
      <c r="B50" s="146"/>
      <c r="C50" s="146"/>
      <c r="D50" s="150"/>
      <c r="E50" s="150"/>
      <c r="F50" s="150"/>
      <c r="G50" s="146"/>
      <c r="H50" s="146"/>
      <c r="I50" s="146"/>
      <c r="J50" s="146"/>
      <c r="K50" s="146"/>
      <c r="L50" s="146"/>
      <c r="M50" s="146"/>
      <c r="N50" s="146"/>
      <c r="O50" s="146"/>
      <c r="P50" s="146"/>
      <c r="Q50" s="146"/>
      <c r="R50" s="146"/>
      <c r="S50" s="146"/>
      <c r="T50" s="146"/>
      <c r="U50" s="146"/>
      <c r="V50" s="146"/>
      <c r="W50" s="146"/>
      <c r="X50" s="146"/>
      <c r="Y50" s="146"/>
      <c r="Z50" s="146"/>
    </row>
    <row r="51" spans="1:26" s="12" customFormat="1" ht="14.25" customHeight="1">
      <c r="A51" s="146"/>
      <c r="B51" s="146"/>
      <c r="C51" s="146"/>
      <c r="D51" s="150"/>
      <c r="E51" s="150"/>
      <c r="F51" s="150"/>
      <c r="G51" s="146"/>
      <c r="H51" s="146"/>
      <c r="I51" s="146"/>
      <c r="J51" s="146"/>
      <c r="K51" s="146"/>
      <c r="L51" s="146"/>
      <c r="M51" s="146"/>
      <c r="N51" s="146"/>
      <c r="O51" s="146"/>
      <c r="P51" s="146"/>
      <c r="Q51" s="146"/>
      <c r="R51" s="146"/>
      <c r="S51" s="146"/>
      <c r="T51" s="146"/>
      <c r="U51" s="146"/>
      <c r="V51" s="146"/>
      <c r="W51" s="146"/>
      <c r="X51" s="146"/>
      <c r="Y51" s="146"/>
      <c r="Z51" s="146"/>
    </row>
    <row r="52" spans="1:26" s="12" customFormat="1" ht="14.25" customHeight="1">
      <c r="A52" s="146"/>
      <c r="B52" s="146"/>
      <c r="C52" s="146"/>
      <c r="D52" s="150"/>
      <c r="E52" s="150"/>
      <c r="F52" s="150"/>
      <c r="G52" s="146"/>
      <c r="H52" s="146"/>
      <c r="I52" s="146"/>
      <c r="J52" s="146"/>
      <c r="K52" s="146"/>
      <c r="L52" s="146"/>
      <c r="M52" s="146"/>
      <c r="N52" s="146"/>
      <c r="O52" s="146"/>
      <c r="P52" s="146"/>
      <c r="Q52" s="146"/>
      <c r="R52" s="146"/>
      <c r="S52" s="146"/>
      <c r="T52" s="146"/>
      <c r="U52" s="146"/>
      <c r="V52" s="146"/>
      <c r="W52" s="146"/>
      <c r="X52" s="146"/>
      <c r="Y52" s="146"/>
      <c r="Z52" s="146"/>
    </row>
    <row r="53" spans="1:26" s="12" customFormat="1" ht="14.25" customHeight="1">
      <c r="A53" s="146"/>
      <c r="B53" s="146"/>
      <c r="C53" s="146"/>
      <c r="D53" s="150"/>
      <c r="E53" s="150"/>
      <c r="F53" s="150"/>
      <c r="G53" s="146"/>
      <c r="H53" s="146"/>
      <c r="I53" s="146"/>
      <c r="J53" s="146"/>
      <c r="K53" s="146"/>
      <c r="L53" s="146"/>
      <c r="M53" s="146"/>
      <c r="N53" s="146"/>
      <c r="O53" s="146"/>
      <c r="P53" s="146"/>
      <c r="Q53" s="146"/>
      <c r="R53" s="146"/>
      <c r="S53" s="146"/>
      <c r="T53" s="146"/>
      <c r="U53" s="146"/>
      <c r="V53" s="146"/>
      <c r="W53" s="146"/>
      <c r="X53" s="146"/>
      <c r="Y53" s="146"/>
      <c r="Z53" s="146"/>
    </row>
    <row r="54" spans="1:26" s="12" customFormat="1" ht="14.25" customHeight="1">
      <c r="A54" s="146"/>
      <c r="B54" s="146"/>
      <c r="C54" s="146"/>
      <c r="D54" s="150"/>
      <c r="E54" s="150"/>
      <c r="F54" s="150"/>
      <c r="G54" s="146"/>
      <c r="H54" s="146"/>
      <c r="I54" s="146"/>
      <c r="J54" s="146"/>
      <c r="K54" s="146"/>
      <c r="L54" s="146"/>
      <c r="M54" s="146"/>
      <c r="N54" s="146"/>
      <c r="O54" s="146"/>
      <c r="P54" s="146"/>
      <c r="Q54" s="146"/>
      <c r="R54" s="146"/>
      <c r="S54" s="146"/>
      <c r="T54" s="146"/>
      <c r="U54" s="146"/>
      <c r="V54" s="146"/>
      <c r="W54" s="146"/>
      <c r="X54" s="146"/>
      <c r="Y54" s="146"/>
      <c r="Z54" s="146"/>
    </row>
    <row r="55" spans="1:26" s="12" customFormat="1" ht="14.25" customHeight="1">
      <c r="A55" s="146"/>
      <c r="B55" s="146"/>
      <c r="C55" s="146"/>
      <c r="D55" s="150"/>
      <c r="E55" s="150"/>
      <c r="F55" s="150"/>
      <c r="G55" s="146"/>
      <c r="H55" s="146"/>
      <c r="I55" s="146"/>
      <c r="J55" s="146"/>
      <c r="K55" s="146"/>
      <c r="L55" s="146"/>
      <c r="M55" s="146"/>
      <c r="N55" s="146"/>
      <c r="O55" s="146"/>
      <c r="P55" s="146"/>
      <c r="Q55" s="146"/>
      <c r="R55" s="146"/>
      <c r="S55" s="146"/>
      <c r="T55" s="146"/>
      <c r="U55" s="146"/>
      <c r="V55" s="146"/>
      <c r="W55" s="146"/>
      <c r="X55" s="146"/>
      <c r="Y55" s="146"/>
      <c r="Z55" s="146"/>
    </row>
    <row r="56" spans="1:26" s="12" customFormat="1" ht="14.25" customHeight="1">
      <c r="A56" s="146"/>
      <c r="B56" s="146"/>
      <c r="C56" s="146"/>
      <c r="D56" s="150"/>
      <c r="E56" s="150"/>
      <c r="F56" s="150"/>
      <c r="G56" s="146"/>
      <c r="H56" s="146"/>
      <c r="I56" s="146"/>
      <c r="J56" s="146"/>
      <c r="K56" s="146"/>
      <c r="L56" s="146"/>
      <c r="M56" s="146"/>
      <c r="N56" s="146"/>
      <c r="O56" s="146"/>
      <c r="P56" s="146"/>
      <c r="Q56" s="146"/>
      <c r="R56" s="146"/>
      <c r="S56" s="146"/>
      <c r="T56" s="146"/>
      <c r="U56" s="146"/>
      <c r="V56" s="146"/>
      <c r="W56" s="146"/>
      <c r="X56" s="146"/>
      <c r="Y56" s="146"/>
      <c r="Z56" s="146"/>
    </row>
    <row r="57" spans="1:26" s="12" customFormat="1" ht="14.25" customHeight="1">
      <c r="A57" s="146"/>
      <c r="B57" s="146"/>
      <c r="C57" s="146"/>
      <c r="D57" s="150"/>
      <c r="E57" s="150"/>
      <c r="F57" s="150"/>
      <c r="G57" s="146"/>
      <c r="H57" s="146"/>
      <c r="I57" s="146"/>
      <c r="J57" s="146"/>
      <c r="K57" s="146"/>
      <c r="L57" s="146"/>
      <c r="M57" s="146"/>
      <c r="N57" s="146"/>
      <c r="O57" s="146"/>
      <c r="P57" s="146"/>
      <c r="Q57" s="146"/>
      <c r="R57" s="146"/>
      <c r="S57" s="146"/>
      <c r="T57" s="146"/>
      <c r="U57" s="146"/>
      <c r="V57" s="146"/>
      <c r="W57" s="146"/>
      <c r="X57" s="146"/>
      <c r="Y57" s="146"/>
      <c r="Z57" s="146"/>
    </row>
    <row r="58" spans="1:26" s="12" customFormat="1" ht="14.25" customHeight="1">
      <c r="A58" s="146"/>
      <c r="B58" s="146"/>
      <c r="C58" s="146"/>
      <c r="D58" s="150"/>
      <c r="E58" s="150"/>
      <c r="F58" s="150"/>
      <c r="G58" s="146"/>
      <c r="H58" s="146"/>
      <c r="I58" s="146"/>
      <c r="J58" s="146"/>
      <c r="K58" s="146"/>
      <c r="L58" s="146"/>
      <c r="M58" s="146"/>
      <c r="N58" s="146"/>
      <c r="O58" s="146"/>
      <c r="P58" s="146"/>
      <c r="Q58" s="146"/>
      <c r="R58" s="146"/>
      <c r="S58" s="146"/>
      <c r="T58" s="146"/>
      <c r="U58" s="146"/>
      <c r="V58" s="146"/>
      <c r="W58" s="146"/>
      <c r="X58" s="146"/>
      <c r="Y58" s="146"/>
      <c r="Z58" s="146"/>
    </row>
    <row r="59" spans="1:26" s="12" customFormat="1" ht="14.25" customHeight="1">
      <c r="A59" s="146"/>
      <c r="B59" s="146"/>
      <c r="C59" s="146"/>
      <c r="D59" s="150"/>
      <c r="E59" s="150"/>
      <c r="F59" s="150"/>
      <c r="G59" s="146"/>
      <c r="H59" s="146"/>
      <c r="I59" s="146"/>
      <c r="J59" s="146"/>
      <c r="K59" s="146"/>
      <c r="L59" s="146"/>
      <c r="M59" s="146"/>
      <c r="N59" s="146"/>
      <c r="O59" s="146"/>
      <c r="P59" s="146"/>
      <c r="Q59" s="146"/>
      <c r="R59" s="146"/>
      <c r="S59" s="146"/>
      <c r="T59" s="146"/>
      <c r="U59" s="146"/>
      <c r="V59" s="146"/>
      <c r="W59" s="146"/>
      <c r="X59" s="146"/>
      <c r="Y59" s="146"/>
      <c r="Z59" s="146"/>
    </row>
    <row r="60" spans="1:26" s="12" customFormat="1" ht="14.25" customHeight="1">
      <c r="A60" s="146"/>
      <c r="B60" s="146"/>
      <c r="C60" s="146"/>
      <c r="D60" s="150"/>
      <c r="E60" s="150"/>
      <c r="F60" s="150"/>
      <c r="G60" s="146"/>
      <c r="H60" s="146"/>
      <c r="I60" s="146"/>
      <c r="J60" s="146"/>
      <c r="K60" s="146"/>
      <c r="L60" s="146"/>
      <c r="M60" s="146"/>
      <c r="N60" s="146"/>
      <c r="O60" s="146"/>
      <c r="P60" s="146"/>
      <c r="Q60" s="146"/>
      <c r="R60" s="146"/>
      <c r="S60" s="146"/>
      <c r="T60" s="146"/>
      <c r="U60" s="146"/>
      <c r="V60" s="146"/>
      <c r="W60" s="146"/>
      <c r="X60" s="146"/>
      <c r="Y60" s="146"/>
      <c r="Z60" s="146"/>
    </row>
    <row r="61" spans="1:26" s="12" customFormat="1" ht="14.25" customHeight="1">
      <c r="A61" s="146"/>
      <c r="B61" s="146"/>
      <c r="C61" s="146"/>
      <c r="D61" s="150"/>
      <c r="E61" s="150"/>
      <c r="F61" s="150"/>
      <c r="G61" s="146"/>
      <c r="H61" s="146"/>
      <c r="I61" s="146"/>
      <c r="J61" s="146"/>
      <c r="K61" s="146"/>
      <c r="L61" s="146"/>
      <c r="M61" s="146"/>
      <c r="N61" s="146"/>
      <c r="O61" s="146"/>
      <c r="P61" s="146"/>
      <c r="Q61" s="146"/>
      <c r="R61" s="146"/>
      <c r="S61" s="146"/>
      <c r="T61" s="146"/>
      <c r="U61" s="146"/>
      <c r="V61" s="146"/>
      <c r="W61" s="146"/>
      <c r="X61" s="146"/>
      <c r="Y61" s="146"/>
      <c r="Z61" s="146"/>
    </row>
    <row r="62" spans="1:26" s="12" customFormat="1" ht="14.25" customHeight="1">
      <c r="A62" s="146"/>
      <c r="B62" s="146"/>
      <c r="C62" s="146"/>
      <c r="D62" s="150"/>
      <c r="E62" s="150"/>
      <c r="F62" s="150"/>
      <c r="G62" s="146"/>
      <c r="H62" s="146"/>
      <c r="I62" s="146"/>
      <c r="J62" s="146"/>
      <c r="K62" s="146"/>
      <c r="L62" s="146"/>
      <c r="M62" s="146"/>
      <c r="N62" s="146"/>
      <c r="O62" s="146"/>
      <c r="P62" s="146"/>
      <c r="Q62" s="146"/>
      <c r="R62" s="146"/>
      <c r="S62" s="146"/>
      <c r="T62" s="146"/>
      <c r="U62" s="146"/>
      <c r="V62" s="146"/>
      <c r="W62" s="146"/>
      <c r="X62" s="146"/>
      <c r="Y62" s="146"/>
      <c r="Z62" s="146"/>
    </row>
    <row r="63" spans="1:26" s="12" customFormat="1" ht="14.25" customHeight="1">
      <c r="A63" s="146"/>
      <c r="B63" s="146"/>
      <c r="C63" s="146"/>
      <c r="D63" s="150"/>
      <c r="E63" s="150"/>
      <c r="F63" s="150"/>
      <c r="G63" s="146"/>
      <c r="H63" s="146"/>
      <c r="I63" s="146"/>
      <c r="J63" s="146"/>
      <c r="K63" s="146"/>
      <c r="L63" s="146"/>
      <c r="M63" s="146"/>
      <c r="N63" s="146"/>
      <c r="O63" s="146"/>
      <c r="P63" s="146"/>
      <c r="Q63" s="146"/>
      <c r="R63" s="146"/>
      <c r="S63" s="146"/>
      <c r="T63" s="146"/>
      <c r="U63" s="146"/>
      <c r="V63" s="146"/>
      <c r="W63" s="146"/>
      <c r="X63" s="146"/>
      <c r="Y63" s="146"/>
      <c r="Z63" s="146"/>
    </row>
    <row r="64" spans="1:26" s="12" customFormat="1" ht="14.25" customHeight="1">
      <c r="A64" s="146"/>
      <c r="B64" s="146"/>
      <c r="C64" s="146"/>
      <c r="D64" s="150"/>
      <c r="E64" s="150"/>
      <c r="F64" s="150"/>
      <c r="G64" s="146"/>
      <c r="H64" s="146"/>
      <c r="I64" s="146"/>
      <c r="J64" s="146"/>
      <c r="K64" s="146"/>
      <c r="L64" s="146"/>
      <c r="M64" s="146"/>
      <c r="N64" s="146"/>
      <c r="O64" s="146"/>
      <c r="P64" s="146"/>
      <c r="Q64" s="146"/>
      <c r="R64" s="146"/>
      <c r="S64" s="146"/>
      <c r="T64" s="146"/>
      <c r="U64" s="146"/>
      <c r="V64" s="146"/>
      <c r="W64" s="146"/>
      <c r="X64" s="146"/>
      <c r="Y64" s="146"/>
      <c r="Z64" s="146"/>
    </row>
    <row r="65" spans="1:26" s="12" customFormat="1" ht="14.25" customHeight="1">
      <c r="A65" s="146"/>
      <c r="B65" s="146"/>
      <c r="C65" s="146"/>
      <c r="D65" s="150"/>
      <c r="E65" s="150"/>
      <c r="F65" s="150"/>
      <c r="G65" s="146"/>
      <c r="H65" s="146"/>
      <c r="I65" s="146"/>
      <c r="J65" s="146"/>
      <c r="K65" s="146"/>
      <c r="L65" s="146"/>
      <c r="M65" s="146"/>
      <c r="N65" s="146"/>
      <c r="O65" s="146"/>
      <c r="P65" s="146"/>
      <c r="Q65" s="146"/>
      <c r="R65" s="146"/>
      <c r="S65" s="146"/>
      <c r="T65" s="146"/>
      <c r="U65" s="146"/>
      <c r="V65" s="146"/>
      <c r="W65" s="146"/>
      <c r="X65" s="146"/>
      <c r="Y65" s="146"/>
      <c r="Z65" s="146"/>
    </row>
    <row r="66" spans="1:26" s="12" customFormat="1" ht="14.25" customHeight="1">
      <c r="A66" s="146"/>
      <c r="B66" s="146"/>
      <c r="C66" s="146"/>
      <c r="D66" s="150"/>
      <c r="E66" s="150"/>
      <c r="F66" s="150"/>
      <c r="G66" s="146"/>
      <c r="H66" s="146"/>
      <c r="I66" s="146"/>
      <c r="J66" s="146"/>
      <c r="K66" s="146"/>
      <c r="L66" s="146"/>
      <c r="M66" s="146"/>
      <c r="N66" s="146"/>
      <c r="O66" s="146"/>
      <c r="P66" s="146"/>
      <c r="Q66" s="146"/>
      <c r="R66" s="146"/>
      <c r="S66" s="146"/>
      <c r="T66" s="146"/>
      <c r="U66" s="146"/>
      <c r="V66" s="146"/>
      <c r="W66" s="146"/>
      <c r="X66" s="146"/>
      <c r="Y66" s="146"/>
      <c r="Z66" s="146"/>
    </row>
    <row r="67" spans="1:26" s="12" customFormat="1" ht="14.25" customHeight="1">
      <c r="A67" s="146"/>
      <c r="B67" s="146"/>
      <c r="C67" s="146"/>
      <c r="D67" s="150"/>
      <c r="E67" s="150"/>
      <c r="F67" s="150"/>
      <c r="G67" s="146"/>
      <c r="H67" s="146"/>
      <c r="I67" s="146"/>
      <c r="J67" s="146"/>
      <c r="K67" s="146"/>
      <c r="L67" s="146"/>
      <c r="M67" s="146"/>
      <c r="N67" s="146"/>
      <c r="O67" s="146"/>
      <c r="P67" s="146"/>
      <c r="Q67" s="146"/>
      <c r="R67" s="146"/>
      <c r="S67" s="146"/>
      <c r="T67" s="146"/>
      <c r="U67" s="146"/>
      <c r="V67" s="146"/>
      <c r="W67" s="146"/>
      <c r="X67" s="146"/>
      <c r="Y67" s="146"/>
      <c r="Z67" s="146"/>
    </row>
    <row r="68" spans="1:26" s="12" customFormat="1" ht="14.25" customHeight="1">
      <c r="A68" s="146"/>
      <c r="B68" s="146"/>
      <c r="C68" s="146"/>
      <c r="D68" s="150"/>
      <c r="E68" s="150"/>
      <c r="F68" s="150"/>
      <c r="G68" s="146"/>
      <c r="H68" s="146"/>
      <c r="I68" s="146"/>
      <c r="J68" s="146"/>
      <c r="K68" s="146"/>
      <c r="L68" s="146"/>
      <c r="M68" s="146"/>
      <c r="N68" s="146"/>
      <c r="O68" s="146"/>
      <c r="P68" s="146"/>
      <c r="Q68" s="146"/>
      <c r="R68" s="146"/>
      <c r="S68" s="146"/>
      <c r="T68" s="146"/>
      <c r="U68" s="146"/>
      <c r="V68" s="146"/>
      <c r="W68" s="146"/>
      <c r="X68" s="146"/>
      <c r="Y68" s="146"/>
      <c r="Z68" s="146"/>
    </row>
    <row r="69" spans="1:26" s="12" customFormat="1" ht="14.25" customHeight="1">
      <c r="A69" s="146"/>
      <c r="B69" s="146"/>
      <c r="C69" s="146"/>
      <c r="D69" s="150"/>
      <c r="E69" s="150"/>
      <c r="F69" s="150"/>
      <c r="G69" s="146"/>
      <c r="H69" s="146"/>
      <c r="I69" s="146"/>
      <c r="J69" s="146"/>
      <c r="K69" s="146"/>
      <c r="L69" s="146"/>
      <c r="M69" s="146"/>
      <c r="N69" s="146"/>
      <c r="O69" s="146"/>
      <c r="P69" s="146"/>
      <c r="Q69" s="146"/>
      <c r="R69" s="146"/>
      <c r="S69" s="146"/>
      <c r="T69" s="146"/>
      <c r="U69" s="146"/>
      <c r="V69" s="146"/>
      <c r="W69" s="146"/>
      <c r="X69" s="146"/>
      <c r="Y69" s="146"/>
      <c r="Z69" s="146"/>
    </row>
    <row r="70" spans="1:26" s="12" customFormat="1" ht="14.25" customHeight="1">
      <c r="A70" s="146"/>
      <c r="B70" s="146"/>
      <c r="C70" s="146"/>
      <c r="D70" s="150"/>
      <c r="E70" s="150"/>
      <c r="F70" s="150"/>
      <c r="G70" s="146"/>
      <c r="H70" s="146"/>
      <c r="I70" s="146"/>
      <c r="J70" s="146"/>
      <c r="K70" s="146"/>
      <c r="L70" s="146"/>
      <c r="M70" s="146"/>
      <c r="N70" s="146"/>
      <c r="O70" s="146"/>
      <c r="P70" s="146"/>
      <c r="Q70" s="146"/>
      <c r="R70" s="146"/>
      <c r="S70" s="146"/>
      <c r="T70" s="146"/>
      <c r="U70" s="146"/>
      <c r="V70" s="146"/>
      <c r="W70" s="146"/>
      <c r="X70" s="146"/>
      <c r="Y70" s="146"/>
      <c r="Z70" s="146"/>
    </row>
    <row r="71" spans="1:26" s="12" customFormat="1" ht="14.25" customHeight="1">
      <c r="A71" s="146"/>
      <c r="B71" s="146"/>
      <c r="C71" s="146"/>
      <c r="D71" s="150"/>
      <c r="E71" s="150"/>
      <c r="F71" s="150"/>
      <c r="G71" s="146"/>
      <c r="H71" s="146"/>
      <c r="I71" s="146"/>
      <c r="J71" s="146"/>
      <c r="K71" s="146"/>
      <c r="L71" s="146"/>
      <c r="M71" s="146"/>
      <c r="N71" s="146"/>
      <c r="O71" s="146"/>
      <c r="P71" s="146"/>
      <c r="Q71" s="146"/>
      <c r="R71" s="146"/>
      <c r="S71" s="146"/>
      <c r="T71" s="146"/>
      <c r="U71" s="146"/>
      <c r="V71" s="146"/>
      <c r="W71" s="146"/>
      <c r="X71" s="146"/>
      <c r="Y71" s="146"/>
      <c r="Z71" s="146"/>
    </row>
    <row r="72" spans="1:26" s="12" customFormat="1" ht="14.25" customHeight="1">
      <c r="A72" s="146"/>
      <c r="B72" s="146"/>
      <c r="C72" s="146"/>
      <c r="D72" s="150"/>
      <c r="E72" s="150"/>
      <c r="F72" s="150"/>
      <c r="G72" s="146"/>
      <c r="H72" s="146"/>
      <c r="I72" s="146"/>
      <c r="J72" s="146"/>
      <c r="K72" s="146"/>
      <c r="L72" s="146"/>
      <c r="M72" s="146"/>
      <c r="N72" s="146"/>
      <c r="O72" s="146"/>
      <c r="P72" s="146"/>
      <c r="Q72" s="146"/>
      <c r="R72" s="146"/>
      <c r="S72" s="146"/>
      <c r="T72" s="146"/>
      <c r="U72" s="146"/>
      <c r="V72" s="146"/>
      <c r="W72" s="146"/>
      <c r="X72" s="146"/>
      <c r="Y72" s="146"/>
      <c r="Z72" s="146"/>
    </row>
    <row r="73" spans="1:26" s="12" customFormat="1" ht="14.25" customHeight="1">
      <c r="A73" s="146"/>
      <c r="B73" s="146"/>
      <c r="C73" s="146"/>
      <c r="D73" s="150"/>
      <c r="E73" s="150"/>
      <c r="F73" s="150"/>
      <c r="G73" s="146"/>
      <c r="H73" s="146"/>
      <c r="I73" s="146"/>
      <c r="J73" s="146"/>
      <c r="K73" s="146"/>
      <c r="L73" s="146"/>
      <c r="M73" s="146"/>
      <c r="N73" s="146"/>
      <c r="O73" s="146"/>
      <c r="P73" s="146"/>
      <c r="Q73" s="146"/>
      <c r="R73" s="146"/>
      <c r="S73" s="146"/>
      <c r="T73" s="146"/>
      <c r="U73" s="146"/>
      <c r="V73" s="146"/>
      <c r="W73" s="146"/>
      <c r="X73" s="146"/>
      <c r="Y73" s="146"/>
      <c r="Z73" s="146"/>
    </row>
    <row r="74" spans="1:26" s="12" customFormat="1" ht="14.25" customHeight="1">
      <c r="A74" s="146"/>
      <c r="B74" s="146"/>
      <c r="C74" s="146"/>
      <c r="D74" s="150"/>
      <c r="E74" s="150"/>
      <c r="F74" s="150"/>
      <c r="G74" s="146"/>
      <c r="H74" s="146"/>
      <c r="I74" s="146"/>
      <c r="J74" s="146"/>
      <c r="K74" s="146"/>
      <c r="L74" s="146"/>
      <c r="M74" s="146"/>
      <c r="N74" s="146"/>
      <c r="O74" s="146"/>
      <c r="P74" s="146"/>
      <c r="Q74" s="146"/>
      <c r="R74" s="146"/>
      <c r="S74" s="146"/>
      <c r="T74" s="146"/>
      <c r="U74" s="146"/>
      <c r="V74" s="146"/>
      <c r="W74" s="146"/>
      <c r="X74" s="146"/>
      <c r="Y74" s="146"/>
      <c r="Z74" s="146"/>
    </row>
    <row r="75" spans="1:26" s="12" customFormat="1" ht="14.25" customHeight="1">
      <c r="A75" s="146"/>
      <c r="B75" s="146"/>
      <c r="C75" s="146"/>
      <c r="D75" s="150"/>
      <c r="E75" s="150"/>
      <c r="F75" s="150"/>
      <c r="G75" s="146"/>
      <c r="H75" s="146"/>
      <c r="I75" s="146"/>
      <c r="J75" s="146"/>
      <c r="K75" s="146"/>
      <c r="L75" s="146"/>
      <c r="M75" s="146"/>
      <c r="N75" s="146"/>
      <c r="O75" s="146"/>
      <c r="P75" s="146"/>
      <c r="Q75" s="146"/>
      <c r="R75" s="146"/>
      <c r="S75" s="146"/>
      <c r="T75" s="146"/>
      <c r="U75" s="146"/>
      <c r="V75" s="146"/>
      <c r="W75" s="146"/>
      <c r="X75" s="146"/>
      <c r="Y75" s="146"/>
      <c r="Z75" s="146"/>
    </row>
    <row r="76" spans="1:26" s="12" customFormat="1" ht="14.25" customHeight="1">
      <c r="A76" s="146"/>
      <c r="B76" s="146"/>
      <c r="C76" s="146"/>
      <c r="D76" s="150"/>
      <c r="E76" s="150"/>
      <c r="F76" s="150"/>
      <c r="G76" s="146"/>
      <c r="H76" s="146"/>
      <c r="I76" s="146"/>
      <c r="J76" s="146"/>
      <c r="K76" s="146"/>
      <c r="L76" s="146"/>
      <c r="M76" s="146"/>
      <c r="N76" s="146"/>
      <c r="O76" s="146"/>
      <c r="P76" s="146"/>
      <c r="Q76" s="146"/>
      <c r="R76" s="146"/>
      <c r="S76" s="146"/>
      <c r="T76" s="146"/>
      <c r="U76" s="146"/>
      <c r="V76" s="146"/>
      <c r="W76" s="146"/>
      <c r="X76" s="146"/>
      <c r="Y76" s="146"/>
      <c r="Z76" s="146"/>
    </row>
    <row r="77" spans="1:26" s="12" customFormat="1" ht="14.25" customHeight="1">
      <c r="A77" s="146"/>
      <c r="B77" s="146"/>
      <c r="C77" s="146"/>
      <c r="D77" s="150"/>
      <c r="E77" s="150"/>
      <c r="F77" s="150"/>
      <c r="G77" s="146"/>
      <c r="H77" s="146"/>
      <c r="I77" s="146"/>
      <c r="J77" s="146"/>
      <c r="K77" s="146"/>
      <c r="L77" s="146"/>
      <c r="M77" s="146"/>
      <c r="N77" s="146"/>
      <c r="O77" s="146"/>
      <c r="P77" s="146"/>
      <c r="Q77" s="146"/>
      <c r="R77" s="146"/>
      <c r="S77" s="146"/>
      <c r="T77" s="146"/>
      <c r="U77" s="146"/>
      <c r="V77" s="146"/>
      <c r="W77" s="146"/>
      <c r="X77" s="146"/>
      <c r="Y77" s="146"/>
      <c r="Z77" s="146"/>
    </row>
    <row r="78" spans="1:26" s="12" customFormat="1" ht="14.25" customHeight="1">
      <c r="A78" s="146"/>
      <c r="B78" s="146"/>
      <c r="C78" s="146"/>
      <c r="D78" s="150"/>
      <c r="E78" s="150"/>
      <c r="F78" s="150"/>
      <c r="G78" s="146"/>
      <c r="H78" s="146"/>
      <c r="I78" s="146"/>
      <c r="J78" s="146"/>
      <c r="K78" s="146"/>
      <c r="L78" s="146"/>
      <c r="M78" s="146"/>
      <c r="N78" s="146"/>
      <c r="O78" s="146"/>
      <c r="P78" s="146"/>
      <c r="Q78" s="146"/>
      <c r="R78" s="146"/>
      <c r="S78" s="146"/>
      <c r="T78" s="146"/>
      <c r="U78" s="146"/>
      <c r="V78" s="146"/>
      <c r="W78" s="146"/>
      <c r="X78" s="146"/>
      <c r="Y78" s="146"/>
      <c r="Z78" s="146"/>
    </row>
    <row r="79" spans="1:26" s="12" customFormat="1" ht="14.25" customHeight="1">
      <c r="A79" s="146"/>
      <c r="B79" s="146"/>
      <c r="C79" s="146"/>
      <c r="D79" s="150"/>
      <c r="E79" s="150"/>
      <c r="F79" s="150"/>
      <c r="G79" s="146"/>
      <c r="H79" s="146"/>
      <c r="I79" s="146"/>
      <c r="J79" s="146"/>
      <c r="K79" s="146"/>
      <c r="L79" s="146"/>
      <c r="M79" s="146"/>
      <c r="N79" s="146"/>
      <c r="O79" s="146"/>
      <c r="P79" s="146"/>
      <c r="Q79" s="146"/>
      <c r="R79" s="146"/>
      <c r="S79" s="146"/>
      <c r="T79" s="146"/>
      <c r="U79" s="146"/>
      <c r="V79" s="146"/>
      <c r="W79" s="146"/>
      <c r="X79" s="146"/>
      <c r="Y79" s="146"/>
      <c r="Z79" s="146"/>
    </row>
    <row r="80" spans="1:26" s="12" customFormat="1" ht="14.25" customHeight="1">
      <c r="A80" s="146"/>
      <c r="B80" s="146"/>
      <c r="C80" s="146"/>
      <c r="D80" s="150"/>
      <c r="E80" s="150"/>
      <c r="F80" s="150"/>
      <c r="G80" s="146"/>
      <c r="H80" s="146"/>
      <c r="I80" s="146"/>
      <c r="J80" s="146"/>
      <c r="K80" s="146"/>
      <c r="L80" s="146"/>
      <c r="M80" s="146"/>
      <c r="N80" s="146"/>
      <c r="O80" s="146"/>
      <c r="P80" s="146"/>
      <c r="Q80" s="146"/>
      <c r="R80" s="146"/>
      <c r="S80" s="146"/>
      <c r="T80" s="146"/>
      <c r="U80" s="146"/>
      <c r="V80" s="146"/>
      <c r="W80" s="146"/>
      <c r="X80" s="146"/>
      <c r="Y80" s="146"/>
      <c r="Z80" s="146"/>
    </row>
    <row r="81" spans="1:26" s="12" customFormat="1" ht="14.25" customHeight="1">
      <c r="A81" s="146"/>
      <c r="B81" s="146"/>
      <c r="C81" s="146"/>
      <c r="D81" s="150"/>
      <c r="E81" s="150"/>
      <c r="F81" s="150"/>
      <c r="G81" s="146"/>
      <c r="H81" s="146"/>
      <c r="I81" s="146"/>
      <c r="J81" s="146"/>
      <c r="K81" s="146"/>
      <c r="L81" s="146"/>
      <c r="M81" s="146"/>
      <c r="N81" s="146"/>
      <c r="O81" s="146"/>
      <c r="P81" s="146"/>
      <c r="Q81" s="146"/>
      <c r="R81" s="146"/>
      <c r="S81" s="146"/>
      <c r="T81" s="146"/>
      <c r="U81" s="146"/>
      <c r="V81" s="146"/>
      <c r="W81" s="146"/>
      <c r="X81" s="146"/>
      <c r="Y81" s="146"/>
      <c r="Z81" s="146"/>
    </row>
    <row r="82" spans="1:26" s="12" customFormat="1" ht="14.25" customHeight="1">
      <c r="A82" s="146"/>
      <c r="B82" s="146"/>
      <c r="C82" s="146"/>
      <c r="D82" s="150"/>
      <c r="E82" s="150"/>
      <c r="F82" s="150"/>
      <c r="G82" s="146"/>
      <c r="H82" s="146"/>
      <c r="I82" s="146"/>
      <c r="J82" s="146"/>
      <c r="K82" s="146"/>
      <c r="L82" s="146"/>
      <c r="M82" s="146"/>
      <c r="N82" s="146"/>
      <c r="O82" s="146"/>
      <c r="P82" s="146"/>
      <c r="Q82" s="146"/>
      <c r="R82" s="146"/>
      <c r="S82" s="146"/>
      <c r="T82" s="146"/>
      <c r="U82" s="146"/>
      <c r="V82" s="146"/>
      <c r="W82" s="146"/>
      <c r="X82" s="146"/>
      <c r="Y82" s="146"/>
      <c r="Z82" s="146"/>
    </row>
    <row r="83" spans="1:26" s="12" customFormat="1" ht="14.25" customHeight="1">
      <c r="A83" s="146"/>
      <c r="B83" s="146"/>
      <c r="C83" s="146"/>
      <c r="D83" s="150"/>
      <c r="E83" s="150"/>
      <c r="F83" s="150"/>
      <c r="G83" s="146"/>
      <c r="H83" s="146"/>
      <c r="I83" s="146"/>
      <c r="J83" s="146"/>
      <c r="K83" s="146"/>
      <c r="L83" s="146"/>
      <c r="M83" s="146"/>
      <c r="N83" s="146"/>
      <c r="O83" s="146"/>
      <c r="P83" s="146"/>
      <c r="Q83" s="146"/>
      <c r="R83" s="146"/>
      <c r="S83" s="146"/>
      <c r="T83" s="146"/>
      <c r="U83" s="146"/>
      <c r="V83" s="146"/>
      <c r="W83" s="146"/>
      <c r="X83" s="146"/>
      <c r="Y83" s="146"/>
      <c r="Z83" s="146"/>
    </row>
    <row r="84" spans="1:26" s="12" customFormat="1" ht="14.25" customHeight="1">
      <c r="A84" s="146"/>
      <c r="B84" s="146"/>
      <c r="C84" s="146"/>
      <c r="D84" s="150"/>
      <c r="E84" s="150"/>
      <c r="F84" s="150"/>
      <c r="G84" s="146"/>
      <c r="H84" s="146"/>
      <c r="I84" s="146"/>
      <c r="J84" s="146"/>
      <c r="K84" s="146"/>
      <c r="L84" s="146"/>
      <c r="M84" s="146"/>
      <c r="N84" s="146"/>
      <c r="O84" s="146"/>
      <c r="P84" s="146"/>
      <c r="Q84" s="146"/>
      <c r="R84" s="146"/>
      <c r="S84" s="146"/>
      <c r="T84" s="146"/>
      <c r="U84" s="146"/>
      <c r="V84" s="146"/>
      <c r="W84" s="146"/>
      <c r="X84" s="146"/>
      <c r="Y84" s="146"/>
      <c r="Z84" s="146"/>
    </row>
    <row r="85" spans="1:26" s="12" customFormat="1" ht="14.25" customHeight="1">
      <c r="A85" s="146"/>
      <c r="B85" s="146"/>
      <c r="C85" s="146"/>
      <c r="D85" s="150"/>
      <c r="E85" s="150"/>
      <c r="F85" s="150"/>
      <c r="G85" s="146"/>
      <c r="H85" s="146"/>
      <c r="I85" s="146"/>
      <c r="J85" s="146"/>
      <c r="K85" s="146"/>
      <c r="L85" s="146"/>
      <c r="M85" s="146"/>
      <c r="N85" s="146"/>
      <c r="O85" s="146"/>
      <c r="P85" s="146"/>
      <c r="Q85" s="146"/>
      <c r="R85" s="146"/>
      <c r="S85" s="146"/>
      <c r="T85" s="146"/>
      <c r="U85" s="146"/>
      <c r="V85" s="146"/>
      <c r="W85" s="146"/>
      <c r="X85" s="146"/>
      <c r="Y85" s="146"/>
      <c r="Z85" s="146"/>
    </row>
    <row r="86" spans="1:26" s="12" customFormat="1" ht="14.25" customHeight="1">
      <c r="A86" s="146"/>
      <c r="B86" s="146"/>
      <c r="C86" s="146"/>
      <c r="D86" s="150"/>
      <c r="E86" s="150"/>
      <c r="F86" s="150"/>
      <c r="G86" s="146"/>
      <c r="H86" s="146"/>
      <c r="I86" s="146"/>
      <c r="J86" s="146"/>
      <c r="K86" s="146"/>
      <c r="L86" s="146"/>
      <c r="M86" s="146"/>
      <c r="N86" s="146"/>
      <c r="O86" s="146"/>
      <c r="P86" s="146"/>
      <c r="Q86" s="146"/>
      <c r="R86" s="146"/>
      <c r="S86" s="146"/>
      <c r="T86" s="146"/>
      <c r="U86" s="146"/>
      <c r="V86" s="146"/>
      <c r="W86" s="146"/>
      <c r="X86" s="146"/>
      <c r="Y86" s="146"/>
      <c r="Z86" s="146"/>
    </row>
    <row r="87" spans="1:26" s="12" customFormat="1" ht="14.25" customHeight="1">
      <c r="A87" s="146"/>
      <c r="B87" s="146"/>
      <c r="C87" s="146"/>
      <c r="D87" s="150"/>
      <c r="E87" s="150"/>
      <c r="F87" s="150"/>
      <c r="G87" s="146"/>
      <c r="H87" s="146"/>
      <c r="I87" s="146"/>
      <c r="J87" s="146"/>
      <c r="K87" s="146"/>
      <c r="L87" s="146"/>
      <c r="M87" s="146"/>
      <c r="N87" s="146"/>
      <c r="O87" s="146"/>
      <c r="P87" s="146"/>
      <c r="Q87" s="146"/>
      <c r="R87" s="146"/>
      <c r="S87" s="146"/>
      <c r="T87" s="146"/>
      <c r="U87" s="146"/>
      <c r="V87" s="146"/>
      <c r="W87" s="146"/>
      <c r="X87" s="146"/>
      <c r="Y87" s="146"/>
      <c r="Z87" s="146"/>
    </row>
    <row r="88" spans="1:26" s="12" customFormat="1" ht="14.25" customHeight="1">
      <c r="A88" s="146"/>
      <c r="B88" s="146"/>
      <c r="C88" s="146"/>
      <c r="D88" s="150"/>
      <c r="E88" s="150"/>
      <c r="F88" s="150"/>
      <c r="G88" s="146"/>
      <c r="H88" s="146"/>
      <c r="I88" s="146"/>
      <c r="J88" s="146"/>
      <c r="K88" s="146"/>
      <c r="L88" s="146"/>
      <c r="M88" s="146"/>
      <c r="N88" s="146"/>
      <c r="O88" s="146"/>
      <c r="P88" s="146"/>
      <c r="Q88" s="146"/>
      <c r="R88" s="146"/>
      <c r="S88" s="146"/>
      <c r="T88" s="146"/>
      <c r="U88" s="146"/>
      <c r="V88" s="146"/>
      <c r="W88" s="146"/>
      <c r="X88" s="146"/>
      <c r="Y88" s="146"/>
      <c r="Z88" s="146"/>
    </row>
    <row r="89" spans="1:26" s="12" customFormat="1" ht="14.25" customHeight="1">
      <c r="A89" s="146"/>
      <c r="B89" s="146"/>
      <c r="C89" s="146"/>
      <c r="D89" s="150"/>
      <c r="E89" s="150"/>
      <c r="F89" s="150"/>
      <c r="G89" s="146"/>
      <c r="H89" s="146"/>
      <c r="I89" s="146"/>
      <c r="J89" s="146"/>
      <c r="K89" s="146"/>
      <c r="L89" s="146"/>
      <c r="M89" s="146"/>
      <c r="N89" s="146"/>
      <c r="O89" s="146"/>
      <c r="P89" s="146"/>
      <c r="Q89" s="146"/>
      <c r="R89" s="146"/>
      <c r="S89" s="146"/>
      <c r="T89" s="146"/>
      <c r="U89" s="146"/>
      <c r="V89" s="146"/>
      <c r="W89" s="146"/>
      <c r="X89" s="146"/>
      <c r="Y89" s="146"/>
      <c r="Z89" s="146"/>
    </row>
    <row r="90" spans="1:26" s="12" customFormat="1" ht="14.25" customHeight="1">
      <c r="A90" s="146"/>
      <c r="B90" s="146"/>
      <c r="C90" s="146"/>
      <c r="D90" s="150"/>
      <c r="E90" s="150"/>
      <c r="F90" s="150"/>
      <c r="G90" s="146"/>
      <c r="H90" s="146"/>
      <c r="I90" s="146"/>
      <c r="J90" s="146"/>
      <c r="K90" s="146"/>
      <c r="L90" s="146"/>
      <c r="M90" s="146"/>
      <c r="N90" s="146"/>
      <c r="O90" s="146"/>
      <c r="P90" s="146"/>
      <c r="Q90" s="146"/>
      <c r="R90" s="146"/>
      <c r="S90" s="146"/>
      <c r="T90" s="146"/>
      <c r="U90" s="146"/>
      <c r="V90" s="146"/>
      <c r="W90" s="146"/>
      <c r="X90" s="146"/>
      <c r="Y90" s="146"/>
      <c r="Z90" s="146"/>
    </row>
    <row r="91" spans="1:26" s="12" customFormat="1" ht="14.25" customHeight="1">
      <c r="A91" s="146"/>
      <c r="B91" s="146"/>
      <c r="C91" s="146"/>
      <c r="D91" s="150"/>
      <c r="E91" s="150"/>
      <c r="F91" s="150"/>
      <c r="G91" s="146"/>
      <c r="H91" s="146"/>
      <c r="I91" s="146"/>
      <c r="J91" s="146"/>
      <c r="K91" s="146"/>
      <c r="L91" s="146"/>
      <c r="M91" s="146"/>
      <c r="N91" s="146"/>
      <c r="O91" s="146"/>
      <c r="P91" s="146"/>
      <c r="Q91" s="146"/>
      <c r="R91" s="146"/>
      <c r="S91" s="146"/>
      <c r="T91" s="146"/>
      <c r="U91" s="146"/>
      <c r="V91" s="146"/>
      <c r="W91" s="146"/>
      <c r="X91" s="146"/>
      <c r="Y91" s="146"/>
      <c r="Z91" s="146"/>
    </row>
    <row r="92" spans="1:26" s="12" customFormat="1" ht="14.25" customHeight="1">
      <c r="A92" s="146"/>
      <c r="B92" s="146"/>
      <c r="C92" s="146"/>
      <c r="D92" s="150"/>
      <c r="E92" s="150"/>
      <c r="F92" s="150"/>
      <c r="G92" s="146"/>
      <c r="H92" s="146"/>
      <c r="I92" s="146"/>
      <c r="J92" s="146"/>
      <c r="K92" s="146"/>
      <c r="L92" s="146"/>
      <c r="M92" s="146"/>
      <c r="N92" s="146"/>
      <c r="O92" s="146"/>
      <c r="P92" s="146"/>
      <c r="Q92" s="146"/>
      <c r="R92" s="146"/>
      <c r="S92" s="146"/>
      <c r="T92" s="146"/>
      <c r="U92" s="146"/>
      <c r="V92" s="146"/>
      <c r="W92" s="146"/>
      <c r="X92" s="146"/>
      <c r="Y92" s="146"/>
      <c r="Z92" s="146"/>
    </row>
    <row r="93" spans="1:26" s="12" customFormat="1" ht="14.25" customHeight="1">
      <c r="A93" s="146"/>
      <c r="B93" s="146"/>
      <c r="C93" s="146"/>
      <c r="D93" s="150"/>
      <c r="E93" s="150"/>
      <c r="F93" s="150"/>
      <c r="G93" s="146"/>
      <c r="H93" s="146"/>
      <c r="I93" s="146"/>
      <c r="J93" s="146"/>
      <c r="K93" s="146"/>
      <c r="L93" s="146"/>
      <c r="M93" s="146"/>
      <c r="N93" s="146"/>
      <c r="O93" s="146"/>
      <c r="P93" s="146"/>
      <c r="Q93" s="146"/>
      <c r="R93" s="146"/>
      <c r="S93" s="146"/>
      <c r="T93" s="146"/>
      <c r="U93" s="146"/>
      <c r="V93" s="146"/>
      <c r="W93" s="146"/>
      <c r="X93" s="146"/>
      <c r="Y93" s="146"/>
      <c r="Z93" s="146"/>
    </row>
    <row r="94" spans="1:26" s="12" customFormat="1" ht="14.25" customHeight="1">
      <c r="A94" s="146"/>
      <c r="B94" s="146"/>
      <c r="C94" s="146"/>
      <c r="D94" s="150"/>
      <c r="E94" s="150"/>
      <c r="F94" s="150"/>
      <c r="G94" s="146"/>
      <c r="H94" s="146"/>
      <c r="I94" s="146"/>
      <c r="J94" s="146"/>
      <c r="K94" s="146"/>
      <c r="L94" s="146"/>
      <c r="M94" s="146"/>
      <c r="N94" s="146"/>
      <c r="O94" s="146"/>
      <c r="P94" s="146"/>
      <c r="Q94" s="146"/>
      <c r="R94" s="146"/>
      <c r="S94" s="146"/>
      <c r="T94" s="146"/>
      <c r="U94" s="146"/>
      <c r="V94" s="146"/>
      <c r="W94" s="146"/>
      <c r="X94" s="146"/>
      <c r="Y94" s="146"/>
      <c r="Z94" s="146"/>
    </row>
    <row r="95" spans="1:26" s="12" customFormat="1" ht="14.25" customHeight="1">
      <c r="A95" s="146"/>
      <c r="B95" s="146"/>
      <c r="C95" s="146"/>
      <c r="D95" s="150"/>
      <c r="E95" s="150"/>
      <c r="F95" s="150"/>
      <c r="G95" s="146"/>
      <c r="H95" s="146"/>
      <c r="I95" s="146"/>
      <c r="J95" s="146"/>
      <c r="K95" s="146"/>
      <c r="L95" s="146"/>
      <c r="M95" s="146"/>
      <c r="N95" s="146"/>
      <c r="O95" s="146"/>
      <c r="P95" s="146"/>
      <c r="Q95" s="146"/>
      <c r="R95" s="146"/>
      <c r="S95" s="146"/>
      <c r="T95" s="146"/>
      <c r="U95" s="146"/>
      <c r="V95" s="146"/>
      <c r="W95" s="146"/>
      <c r="X95" s="146"/>
      <c r="Y95" s="146"/>
      <c r="Z95" s="146"/>
    </row>
    <row r="96" spans="1:26" s="12" customFormat="1" ht="14.25" customHeight="1">
      <c r="A96" s="146"/>
      <c r="B96" s="146"/>
      <c r="C96" s="146"/>
      <c r="D96" s="150"/>
      <c r="E96" s="150"/>
      <c r="F96" s="150"/>
      <c r="G96" s="146"/>
      <c r="H96" s="146"/>
      <c r="I96" s="146"/>
      <c r="J96" s="146"/>
      <c r="K96" s="146"/>
      <c r="L96" s="146"/>
      <c r="M96" s="146"/>
      <c r="N96" s="146"/>
      <c r="O96" s="146"/>
      <c r="P96" s="146"/>
      <c r="Q96" s="146"/>
      <c r="R96" s="146"/>
      <c r="S96" s="146"/>
      <c r="T96" s="146"/>
      <c r="U96" s="146"/>
      <c r="V96" s="146"/>
      <c r="W96" s="146"/>
      <c r="X96" s="146"/>
      <c r="Y96" s="146"/>
      <c r="Z96" s="146"/>
    </row>
    <row r="97" spans="1:26" s="12" customFormat="1" ht="14.25" customHeight="1">
      <c r="A97" s="146"/>
      <c r="B97" s="146"/>
      <c r="C97" s="146"/>
      <c r="D97" s="150"/>
      <c r="E97" s="150"/>
      <c r="F97" s="150"/>
      <c r="G97" s="146"/>
      <c r="H97" s="146"/>
      <c r="I97" s="146"/>
      <c r="J97" s="146"/>
      <c r="K97" s="146"/>
      <c r="L97" s="146"/>
      <c r="M97" s="146"/>
      <c r="N97" s="146"/>
      <c r="O97" s="146"/>
      <c r="P97" s="146"/>
      <c r="Q97" s="146"/>
      <c r="R97" s="146"/>
      <c r="S97" s="146"/>
      <c r="T97" s="146"/>
      <c r="U97" s="146"/>
      <c r="V97" s="146"/>
      <c r="W97" s="146"/>
      <c r="X97" s="146"/>
      <c r="Y97" s="146"/>
      <c r="Z97" s="146"/>
    </row>
    <row r="98" spans="1:26" s="12" customFormat="1" ht="14.25" customHeight="1">
      <c r="A98" s="146"/>
      <c r="B98" s="146"/>
      <c r="C98" s="146"/>
      <c r="D98" s="150"/>
      <c r="E98" s="150"/>
      <c r="F98" s="150"/>
      <c r="G98" s="146"/>
      <c r="H98" s="146"/>
      <c r="I98" s="146"/>
      <c r="J98" s="146"/>
      <c r="K98" s="146"/>
      <c r="L98" s="146"/>
      <c r="M98" s="146"/>
      <c r="N98" s="146"/>
      <c r="O98" s="146"/>
      <c r="P98" s="146"/>
      <c r="Q98" s="146"/>
      <c r="R98" s="146"/>
      <c r="S98" s="146"/>
      <c r="T98" s="146"/>
      <c r="U98" s="146"/>
      <c r="V98" s="146"/>
      <c r="W98" s="146"/>
      <c r="X98" s="146"/>
      <c r="Y98" s="146"/>
      <c r="Z98" s="146"/>
    </row>
    <row r="99" spans="1:26" s="12" customFormat="1" ht="14.25" customHeight="1">
      <c r="A99" s="146"/>
      <c r="B99" s="146"/>
      <c r="C99" s="146"/>
      <c r="D99" s="150"/>
      <c r="E99" s="150"/>
      <c r="F99" s="150"/>
      <c r="G99" s="146"/>
      <c r="H99" s="146"/>
      <c r="I99" s="146"/>
      <c r="J99" s="146"/>
      <c r="K99" s="146"/>
      <c r="L99" s="146"/>
      <c r="M99" s="146"/>
      <c r="N99" s="146"/>
      <c r="O99" s="146"/>
      <c r="P99" s="146"/>
      <c r="Q99" s="146"/>
      <c r="R99" s="146"/>
      <c r="S99" s="146"/>
      <c r="T99" s="146"/>
      <c r="U99" s="146"/>
      <c r="V99" s="146"/>
      <c r="W99" s="146"/>
      <c r="X99" s="146"/>
      <c r="Y99" s="146"/>
      <c r="Z99" s="146"/>
    </row>
    <row r="100" spans="1:26" s="12" customFormat="1" ht="14.25" customHeight="1">
      <c r="A100" s="146"/>
      <c r="B100" s="146"/>
      <c r="C100" s="146"/>
      <c r="D100" s="150"/>
      <c r="E100" s="150"/>
      <c r="F100" s="150"/>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s="12" customFormat="1" ht="14.25" customHeight="1">
      <c r="A101" s="146"/>
      <c r="B101" s="146"/>
      <c r="C101" s="146"/>
      <c r="D101" s="150"/>
      <c r="E101" s="150"/>
      <c r="F101" s="150"/>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s="12" customFormat="1" ht="14.25" customHeight="1">
      <c r="A102" s="146"/>
      <c r="B102" s="146"/>
      <c r="C102" s="146"/>
      <c r="D102" s="150"/>
      <c r="E102" s="150"/>
      <c r="F102" s="150"/>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s="12" customFormat="1" ht="14.25" customHeight="1">
      <c r="A103" s="146"/>
      <c r="B103" s="146"/>
      <c r="C103" s="146"/>
      <c r="D103" s="150"/>
      <c r="E103" s="150"/>
      <c r="F103" s="150"/>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s="12" customFormat="1" ht="14.25" customHeight="1">
      <c r="A104" s="146"/>
      <c r="B104" s="146"/>
      <c r="C104" s="146"/>
      <c r="D104" s="150"/>
      <c r="E104" s="150"/>
      <c r="F104" s="150"/>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s="12" customFormat="1" ht="14.25" customHeight="1">
      <c r="A105" s="146"/>
      <c r="B105" s="146"/>
      <c r="C105" s="146"/>
      <c r="D105" s="150"/>
      <c r="E105" s="150"/>
      <c r="F105" s="150"/>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s="12" customFormat="1" ht="14.25" customHeight="1">
      <c r="A106" s="146"/>
      <c r="B106" s="146"/>
      <c r="C106" s="146"/>
      <c r="D106" s="150"/>
      <c r="E106" s="150"/>
      <c r="F106" s="150"/>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s="12" customFormat="1" ht="14.25" customHeight="1">
      <c r="A107" s="146"/>
      <c r="B107" s="146"/>
      <c r="C107" s="146"/>
      <c r="D107" s="150"/>
      <c r="E107" s="150"/>
      <c r="F107" s="150"/>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s="12" customFormat="1" ht="14.25" customHeight="1">
      <c r="A108" s="146"/>
      <c r="B108" s="146"/>
      <c r="C108" s="146"/>
      <c r="D108" s="150"/>
      <c r="E108" s="150"/>
      <c r="F108" s="150"/>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s="12" customFormat="1" ht="14.25" customHeight="1">
      <c r="A109" s="146"/>
      <c r="B109" s="146"/>
      <c r="C109" s="146"/>
      <c r="D109" s="150"/>
      <c r="E109" s="150"/>
      <c r="F109" s="150"/>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s="12" customFormat="1" ht="14.25" customHeight="1">
      <c r="A110" s="146"/>
      <c r="B110" s="146"/>
      <c r="C110" s="146"/>
      <c r="D110" s="150"/>
      <c r="E110" s="150"/>
      <c r="F110" s="150"/>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s="12" customFormat="1" ht="14.25" customHeight="1">
      <c r="A111" s="146"/>
      <c r="B111" s="146"/>
      <c r="C111" s="146"/>
      <c r="D111" s="150"/>
      <c r="E111" s="150"/>
      <c r="F111" s="150"/>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s="12" customFormat="1" ht="14.25" customHeight="1">
      <c r="A112" s="146"/>
      <c r="B112" s="146"/>
      <c r="C112" s="146"/>
      <c r="D112" s="150"/>
      <c r="E112" s="150"/>
      <c r="F112" s="150"/>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s="12" customFormat="1" ht="14.25" customHeight="1">
      <c r="A113" s="146"/>
      <c r="B113" s="146"/>
      <c r="C113" s="146"/>
      <c r="D113" s="150"/>
      <c r="E113" s="150"/>
      <c r="F113" s="150"/>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s="12" customFormat="1" ht="14.25" customHeight="1">
      <c r="A114" s="146"/>
      <c r="B114" s="146"/>
      <c r="C114" s="146"/>
      <c r="D114" s="150"/>
      <c r="E114" s="150"/>
      <c r="F114" s="150"/>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s="12" customFormat="1" ht="14.25" customHeight="1">
      <c r="A115" s="146"/>
      <c r="B115" s="146"/>
      <c r="C115" s="146"/>
      <c r="D115" s="150"/>
      <c r="E115" s="150"/>
      <c r="F115" s="150"/>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s="12" customFormat="1" ht="14.25" customHeight="1">
      <c r="A116" s="146"/>
      <c r="B116" s="146"/>
      <c r="C116" s="146"/>
      <c r="D116" s="150"/>
      <c r="E116" s="150"/>
      <c r="F116" s="150"/>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s="12" customFormat="1" ht="14.25" customHeight="1">
      <c r="A117" s="146"/>
      <c r="B117" s="146"/>
      <c r="C117" s="146"/>
      <c r="D117" s="150"/>
      <c r="E117" s="150"/>
      <c r="F117" s="150"/>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s="12" customFormat="1" ht="14.25" customHeight="1">
      <c r="A118" s="146"/>
      <c r="B118" s="146"/>
      <c r="C118" s="146"/>
      <c r="D118" s="150"/>
      <c r="E118" s="150"/>
      <c r="F118" s="150"/>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s="12" customFormat="1" ht="14.25" customHeight="1">
      <c r="A119" s="146"/>
      <c r="B119" s="146"/>
      <c r="C119" s="146"/>
      <c r="D119" s="150"/>
      <c r="E119" s="150"/>
      <c r="F119" s="150"/>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s="12" customFormat="1" ht="14.25" customHeight="1">
      <c r="A120" s="146"/>
      <c r="B120" s="146"/>
      <c r="C120" s="146"/>
      <c r="D120" s="150"/>
      <c r="E120" s="150"/>
      <c r="F120" s="150"/>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s="12" customFormat="1" ht="14.25" customHeight="1">
      <c r="A121" s="146"/>
      <c r="B121" s="146"/>
      <c r="C121" s="146"/>
      <c r="D121" s="150"/>
      <c r="E121" s="150"/>
      <c r="F121" s="150"/>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s="12" customFormat="1" ht="14.25" customHeight="1">
      <c r="A122" s="146"/>
      <c r="B122" s="146"/>
      <c r="C122" s="146"/>
      <c r="D122" s="150"/>
      <c r="E122" s="150"/>
      <c r="F122" s="150"/>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s="12" customFormat="1" ht="14.25" customHeight="1">
      <c r="A123" s="146"/>
      <c r="B123" s="146"/>
      <c r="C123" s="146"/>
      <c r="D123" s="150"/>
      <c r="E123" s="150"/>
      <c r="F123" s="150"/>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s="12" customFormat="1" ht="14.25" customHeight="1">
      <c r="A124" s="146"/>
      <c r="B124" s="146"/>
      <c r="C124" s="146"/>
      <c r="D124" s="150"/>
      <c r="E124" s="150"/>
      <c r="F124" s="150"/>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s="12" customFormat="1" ht="14.25" customHeight="1">
      <c r="A125" s="146"/>
      <c r="B125" s="146"/>
      <c r="C125" s="146"/>
      <c r="D125" s="150"/>
      <c r="E125" s="150"/>
      <c r="F125" s="150"/>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s="12" customFormat="1" ht="14.25" customHeight="1">
      <c r="A126" s="146"/>
      <c r="B126" s="146"/>
      <c r="C126" s="146"/>
      <c r="D126" s="150"/>
      <c r="E126" s="150"/>
      <c r="F126" s="150"/>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s="12" customFormat="1" ht="14.25" customHeight="1">
      <c r="A127" s="146"/>
      <c r="B127" s="146"/>
      <c r="C127" s="146"/>
      <c r="D127" s="150"/>
      <c r="E127" s="150"/>
      <c r="F127" s="150"/>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s="12" customFormat="1" ht="14.25" customHeight="1">
      <c r="A128" s="146"/>
      <c r="B128" s="146"/>
      <c r="C128" s="146"/>
      <c r="D128" s="150"/>
      <c r="E128" s="150"/>
      <c r="F128" s="150"/>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s="12" customFormat="1" ht="14.25" customHeight="1">
      <c r="A129" s="146"/>
      <c r="B129" s="146"/>
      <c r="C129" s="146"/>
      <c r="D129" s="150"/>
      <c r="E129" s="150"/>
      <c r="F129" s="150"/>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s="12" customFormat="1" ht="14.25" customHeight="1">
      <c r="A130" s="146"/>
      <c r="B130" s="146"/>
      <c r="C130" s="146"/>
      <c r="D130" s="150"/>
      <c r="E130" s="150"/>
      <c r="F130" s="150"/>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s="12" customFormat="1" ht="14.25" customHeight="1">
      <c r="A131" s="146"/>
      <c r="B131" s="146"/>
      <c r="C131" s="146"/>
      <c r="D131" s="150"/>
      <c r="E131" s="150"/>
      <c r="F131" s="150"/>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s="12" customFormat="1" ht="14.25" customHeight="1">
      <c r="A132" s="146"/>
      <c r="B132" s="146"/>
      <c r="C132" s="146"/>
      <c r="D132" s="150"/>
      <c r="E132" s="150"/>
      <c r="F132" s="150"/>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s="12" customFormat="1" ht="14.25" customHeight="1">
      <c r="A133" s="146"/>
      <c r="B133" s="146"/>
      <c r="C133" s="146"/>
      <c r="D133" s="150"/>
      <c r="E133" s="150"/>
      <c r="F133" s="150"/>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s="12" customFormat="1" ht="14.25" customHeight="1">
      <c r="A134" s="146"/>
      <c r="B134" s="146"/>
      <c r="C134" s="146"/>
      <c r="D134" s="150"/>
      <c r="E134" s="150"/>
      <c r="F134" s="150"/>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s="12" customFormat="1" ht="14.25" customHeight="1">
      <c r="A135" s="146"/>
      <c r="B135" s="146"/>
      <c r="C135" s="146"/>
      <c r="D135" s="150"/>
      <c r="E135" s="150"/>
      <c r="F135" s="150"/>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s="12" customFormat="1" ht="14.25" customHeight="1">
      <c r="A136" s="146"/>
      <c r="B136" s="146"/>
      <c r="C136" s="146"/>
      <c r="D136" s="150"/>
      <c r="E136" s="150"/>
      <c r="F136" s="150"/>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s="12" customFormat="1" ht="14.25" customHeight="1">
      <c r="A137" s="146"/>
      <c r="B137" s="146"/>
      <c r="C137" s="146"/>
      <c r="D137" s="150"/>
      <c r="E137" s="150"/>
      <c r="F137" s="150"/>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s="12" customFormat="1" ht="14.25" customHeight="1">
      <c r="A138" s="146"/>
      <c r="B138" s="146"/>
      <c r="C138" s="146"/>
      <c r="D138" s="150"/>
      <c r="E138" s="150"/>
      <c r="F138" s="150"/>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s="12" customFormat="1" ht="14.25" customHeight="1">
      <c r="A139" s="146"/>
      <c r="B139" s="146"/>
      <c r="C139" s="146"/>
      <c r="D139" s="150"/>
      <c r="E139" s="150"/>
      <c r="F139" s="150"/>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s="12" customFormat="1" ht="14.25" customHeight="1">
      <c r="A140" s="146"/>
      <c r="B140" s="146"/>
      <c r="C140" s="146"/>
      <c r="D140" s="150"/>
      <c r="E140" s="150"/>
      <c r="F140" s="150"/>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s="12" customFormat="1" ht="14.25" customHeight="1">
      <c r="A141" s="146"/>
      <c r="B141" s="146"/>
      <c r="C141" s="146"/>
      <c r="D141" s="150"/>
      <c r="E141" s="150"/>
      <c r="F141" s="150"/>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s="12" customFormat="1" ht="14.25" customHeight="1">
      <c r="A142" s="146"/>
      <c r="B142" s="146"/>
      <c r="C142" s="146"/>
      <c r="D142" s="150"/>
      <c r="E142" s="150"/>
      <c r="F142" s="150"/>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s="12" customFormat="1" ht="14.25" customHeight="1">
      <c r="A143" s="146"/>
      <c r="B143" s="146"/>
      <c r="C143" s="146"/>
      <c r="D143" s="150"/>
      <c r="E143" s="150"/>
      <c r="F143" s="150"/>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s="12" customFormat="1" ht="14.25" customHeight="1">
      <c r="A144" s="146"/>
      <c r="B144" s="146"/>
      <c r="C144" s="146"/>
      <c r="D144" s="150"/>
      <c r="E144" s="150"/>
      <c r="F144" s="150"/>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s="12" customFormat="1" ht="14.25" customHeight="1">
      <c r="A145" s="146"/>
      <c r="B145" s="146"/>
      <c r="C145" s="146"/>
      <c r="D145" s="150"/>
      <c r="E145" s="150"/>
      <c r="F145" s="150"/>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s="12" customFormat="1" ht="14.25" customHeight="1">
      <c r="A146" s="146"/>
      <c r="B146" s="146"/>
      <c r="C146" s="146"/>
      <c r="D146" s="150"/>
      <c r="E146" s="150"/>
      <c r="F146" s="150"/>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s="12" customFormat="1" ht="14.25" customHeight="1">
      <c r="A147" s="146"/>
      <c r="B147" s="146"/>
      <c r="C147" s="146"/>
      <c r="D147" s="150"/>
      <c r="E147" s="150"/>
      <c r="F147" s="150"/>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s="12" customFormat="1" ht="14.25" customHeight="1">
      <c r="A148" s="146"/>
      <c r="B148" s="146"/>
      <c r="C148" s="146"/>
      <c r="D148" s="150"/>
      <c r="E148" s="150"/>
      <c r="F148" s="150"/>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s="12" customFormat="1" ht="14.25" customHeight="1">
      <c r="A149" s="146"/>
      <c r="B149" s="146"/>
      <c r="C149" s="146"/>
      <c r="D149" s="150"/>
      <c r="E149" s="150"/>
      <c r="F149" s="150"/>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s="12" customFormat="1" ht="14.25" customHeight="1">
      <c r="A150" s="146"/>
      <c r="B150" s="146"/>
      <c r="C150" s="146"/>
      <c r="D150" s="150"/>
      <c r="E150" s="150"/>
      <c r="F150" s="150"/>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s="12" customFormat="1" ht="14.25" customHeight="1">
      <c r="A151" s="146"/>
      <c r="B151" s="146"/>
      <c r="C151" s="146"/>
      <c r="D151" s="150"/>
      <c r="E151" s="150"/>
      <c r="F151" s="150"/>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s="12" customFormat="1" ht="14.25" customHeight="1">
      <c r="A152" s="146"/>
      <c r="B152" s="146"/>
      <c r="C152" s="146"/>
      <c r="D152" s="150"/>
      <c r="E152" s="150"/>
      <c r="F152" s="150"/>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s="12" customFormat="1" ht="14.25" customHeight="1">
      <c r="A153" s="146"/>
      <c r="B153" s="146"/>
      <c r="C153" s="146"/>
      <c r="D153" s="150"/>
      <c r="E153" s="150"/>
      <c r="F153" s="150"/>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s="12" customFormat="1" ht="14.25" customHeight="1">
      <c r="A154" s="146"/>
      <c r="B154" s="146"/>
      <c r="C154" s="146"/>
      <c r="D154" s="150"/>
      <c r="E154" s="150"/>
      <c r="F154" s="150"/>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s="12" customFormat="1" ht="14.25" customHeight="1">
      <c r="A155" s="146"/>
      <c r="B155" s="146"/>
      <c r="C155" s="146"/>
      <c r="D155" s="150"/>
      <c r="E155" s="150"/>
      <c r="F155" s="150"/>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s="12" customFormat="1" ht="14.25" customHeight="1">
      <c r="A156" s="146"/>
      <c r="B156" s="146"/>
      <c r="C156" s="146"/>
      <c r="D156" s="150"/>
      <c r="E156" s="150"/>
      <c r="F156" s="150"/>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s="12" customFormat="1" ht="14.25" customHeight="1">
      <c r="A157" s="146"/>
      <c r="B157" s="146"/>
      <c r="C157" s="146"/>
      <c r="D157" s="150"/>
      <c r="E157" s="150"/>
      <c r="F157" s="150"/>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s="12" customFormat="1" ht="14.25" customHeight="1">
      <c r="A158" s="146"/>
      <c r="B158" s="146"/>
      <c r="C158" s="146"/>
      <c r="D158" s="150"/>
      <c r="E158" s="150"/>
      <c r="F158" s="150"/>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s="12" customFormat="1" ht="14.25" customHeight="1">
      <c r="A159" s="146"/>
      <c r="B159" s="146"/>
      <c r="C159" s="146"/>
      <c r="D159" s="150"/>
      <c r="E159" s="150"/>
      <c r="F159" s="150"/>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s="12" customFormat="1" ht="14.25" customHeight="1">
      <c r="A160" s="146"/>
      <c r="B160" s="146"/>
      <c r="C160" s="146"/>
      <c r="D160" s="150"/>
      <c r="E160" s="150"/>
      <c r="F160" s="150"/>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s="12" customFormat="1" ht="14.25" customHeight="1">
      <c r="A161" s="146"/>
      <c r="B161" s="146"/>
      <c r="C161" s="146"/>
      <c r="D161" s="150"/>
      <c r="E161" s="150"/>
      <c r="F161" s="150"/>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s="12" customFormat="1" ht="14.25" customHeight="1">
      <c r="A162" s="146"/>
      <c r="B162" s="146"/>
      <c r="C162" s="146"/>
      <c r="D162" s="150"/>
      <c r="E162" s="150"/>
      <c r="F162" s="150"/>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s="12" customFormat="1" ht="14.25" customHeight="1">
      <c r="A163" s="146"/>
      <c r="B163" s="146"/>
      <c r="C163" s="146"/>
      <c r="D163" s="150"/>
      <c r="E163" s="150"/>
      <c r="F163" s="150"/>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s="12" customFormat="1" ht="14.25" customHeight="1">
      <c r="A164" s="146"/>
      <c r="B164" s="146"/>
      <c r="C164" s="146"/>
      <c r="D164" s="150"/>
      <c r="E164" s="150"/>
      <c r="F164" s="150"/>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s="12" customFormat="1" ht="14.25" customHeight="1">
      <c r="A165" s="146"/>
      <c r="B165" s="146"/>
      <c r="C165" s="146"/>
      <c r="D165" s="150"/>
      <c r="E165" s="150"/>
      <c r="F165" s="150"/>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s="12" customFormat="1" ht="14.25" customHeight="1">
      <c r="A166" s="146"/>
      <c r="B166" s="146"/>
      <c r="C166" s="146"/>
      <c r="D166" s="150"/>
      <c r="E166" s="150"/>
      <c r="F166" s="150"/>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s="12" customFormat="1" ht="14.25" customHeight="1">
      <c r="A167" s="146"/>
      <c r="B167" s="146"/>
      <c r="C167" s="146"/>
      <c r="D167" s="150"/>
      <c r="E167" s="150"/>
      <c r="F167" s="150"/>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s="12" customFormat="1" ht="14.25" customHeight="1">
      <c r="A168" s="146"/>
      <c r="B168" s="146"/>
      <c r="C168" s="146"/>
      <c r="D168" s="150"/>
      <c r="E168" s="150"/>
      <c r="F168" s="150"/>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s="12" customFormat="1" ht="14.25" customHeight="1">
      <c r="A169" s="146"/>
      <c r="B169" s="146"/>
      <c r="C169" s="146"/>
      <c r="D169" s="150"/>
      <c r="E169" s="150"/>
      <c r="F169" s="150"/>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s="12" customFormat="1" ht="14.25" customHeight="1">
      <c r="A170" s="146"/>
      <c r="B170" s="146"/>
      <c r="C170" s="146"/>
      <c r="D170" s="150"/>
      <c r="E170" s="150"/>
      <c r="F170" s="150"/>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s="12" customFormat="1" ht="14.25" customHeight="1">
      <c r="A171" s="146"/>
      <c r="B171" s="146"/>
      <c r="C171" s="146"/>
      <c r="D171" s="150"/>
      <c r="E171" s="150"/>
      <c r="F171" s="150"/>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s="12" customFormat="1" ht="14.25" customHeight="1">
      <c r="A172" s="146"/>
      <c r="B172" s="146"/>
      <c r="C172" s="146"/>
      <c r="D172" s="150"/>
      <c r="E172" s="150"/>
      <c r="F172" s="150"/>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s="12" customFormat="1" ht="14.25" customHeight="1">
      <c r="A173" s="146"/>
      <c r="B173" s="146"/>
      <c r="C173" s="146"/>
      <c r="D173" s="150"/>
      <c r="E173" s="150"/>
      <c r="F173" s="150"/>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s="12" customFormat="1" ht="14.25" customHeight="1">
      <c r="A174" s="146"/>
      <c r="B174" s="146"/>
      <c r="C174" s="146"/>
      <c r="D174" s="150"/>
      <c r="E174" s="150"/>
      <c r="F174" s="150"/>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s="12" customFormat="1" ht="14.25" customHeight="1">
      <c r="A175" s="146"/>
      <c r="B175" s="146"/>
      <c r="C175" s="146"/>
      <c r="D175" s="150"/>
      <c r="E175" s="150"/>
      <c r="F175" s="150"/>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s="12" customFormat="1" ht="14.25" customHeight="1">
      <c r="A176" s="146"/>
      <c r="B176" s="146"/>
      <c r="C176" s="146"/>
      <c r="D176" s="150"/>
      <c r="E176" s="150"/>
      <c r="F176" s="150"/>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s="12" customFormat="1" ht="14.25" customHeight="1">
      <c r="A177" s="146"/>
      <c r="B177" s="146"/>
      <c r="C177" s="146"/>
      <c r="D177" s="150"/>
      <c r="E177" s="150"/>
      <c r="F177" s="150"/>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s="12" customFormat="1" ht="14.25" customHeight="1">
      <c r="A178" s="146"/>
      <c r="B178" s="146"/>
      <c r="C178" s="146"/>
      <c r="D178" s="150"/>
      <c r="E178" s="150"/>
      <c r="F178" s="150"/>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s="12" customFormat="1" ht="14.25" customHeight="1">
      <c r="A179" s="146"/>
      <c r="B179" s="146"/>
      <c r="C179" s="146"/>
      <c r="D179" s="150"/>
      <c r="E179" s="150"/>
      <c r="F179" s="150"/>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s="12" customFormat="1" ht="14.25" customHeight="1">
      <c r="A180" s="146"/>
      <c r="B180" s="146"/>
      <c r="C180" s="146"/>
      <c r="D180" s="150"/>
      <c r="E180" s="150"/>
      <c r="F180" s="150"/>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s="12" customFormat="1" ht="14.25" customHeight="1">
      <c r="A181" s="146"/>
      <c r="B181" s="146"/>
      <c r="C181" s="146"/>
      <c r="D181" s="150"/>
      <c r="E181" s="150"/>
      <c r="F181" s="150"/>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s="12" customFormat="1" ht="14.25" customHeight="1">
      <c r="A182" s="146"/>
      <c r="B182" s="146"/>
      <c r="C182" s="146"/>
      <c r="D182" s="150"/>
      <c r="E182" s="150"/>
      <c r="F182" s="150"/>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s="12" customFormat="1" ht="14.25" customHeight="1">
      <c r="A183" s="146"/>
      <c r="B183" s="146"/>
      <c r="C183" s="146"/>
      <c r="D183" s="150"/>
      <c r="E183" s="150"/>
      <c r="F183" s="150"/>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s="12" customFormat="1" ht="14.25" customHeight="1">
      <c r="A184" s="146"/>
      <c r="B184" s="146"/>
      <c r="C184" s="146"/>
      <c r="D184" s="150"/>
      <c r="E184" s="150"/>
      <c r="F184" s="150"/>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s="12" customFormat="1" ht="14.25" customHeight="1">
      <c r="A185" s="146"/>
      <c r="B185" s="146"/>
      <c r="C185" s="146"/>
      <c r="D185" s="150"/>
      <c r="E185" s="150"/>
      <c r="F185" s="150"/>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s="12" customFormat="1" ht="14.25" customHeight="1">
      <c r="A186" s="146"/>
      <c r="B186" s="146"/>
      <c r="C186" s="146"/>
      <c r="D186" s="150"/>
      <c r="E186" s="150"/>
      <c r="F186" s="150"/>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s="12" customFormat="1" ht="14.25" customHeight="1">
      <c r="A187" s="146"/>
      <c r="B187" s="146"/>
      <c r="C187" s="146"/>
      <c r="D187" s="150"/>
      <c r="E187" s="150"/>
      <c r="F187" s="150"/>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s="12" customFormat="1" ht="14.25" customHeight="1">
      <c r="A188" s="146"/>
      <c r="B188" s="146"/>
      <c r="C188" s="146"/>
      <c r="D188" s="150"/>
      <c r="E188" s="150"/>
      <c r="F188" s="150"/>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s="12" customFormat="1" ht="14.25" customHeight="1">
      <c r="A189" s="146"/>
      <c r="B189" s="146"/>
      <c r="C189" s="146"/>
      <c r="D189" s="150"/>
      <c r="E189" s="150"/>
      <c r="F189" s="150"/>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s="12" customFormat="1" ht="14.25" customHeight="1">
      <c r="A190" s="146"/>
      <c r="B190" s="146"/>
      <c r="C190" s="146"/>
      <c r="D190" s="150"/>
      <c r="E190" s="150"/>
      <c r="F190" s="150"/>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s="12" customFormat="1" ht="14.25" customHeight="1">
      <c r="A191" s="146"/>
      <c r="B191" s="146"/>
      <c r="C191" s="146"/>
      <c r="D191" s="150"/>
      <c r="E191" s="150"/>
      <c r="F191" s="150"/>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s="12" customFormat="1" ht="14.25" customHeight="1">
      <c r="A192" s="146"/>
      <c r="B192" s="146"/>
      <c r="C192" s="146"/>
      <c r="D192" s="150"/>
      <c r="E192" s="150"/>
      <c r="F192" s="150"/>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s="12" customFormat="1" ht="14.25" customHeight="1">
      <c r="A193" s="146"/>
      <c r="B193" s="146"/>
      <c r="C193" s="146"/>
      <c r="D193" s="150"/>
      <c r="E193" s="150"/>
      <c r="F193" s="150"/>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s="12" customFormat="1" ht="14.25" customHeight="1">
      <c r="A194" s="146"/>
      <c r="B194" s="146"/>
      <c r="C194" s="146"/>
      <c r="D194" s="150"/>
      <c r="E194" s="150"/>
      <c r="F194" s="150"/>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s="12" customFormat="1" ht="14.25" customHeight="1">
      <c r="A195" s="146"/>
      <c r="B195" s="146"/>
      <c r="C195" s="146"/>
      <c r="D195" s="150"/>
      <c r="E195" s="150"/>
      <c r="F195" s="150"/>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s="12" customFormat="1" ht="14.25" customHeight="1">
      <c r="A196" s="146"/>
      <c r="B196" s="146"/>
      <c r="C196" s="146"/>
      <c r="D196" s="150"/>
      <c r="E196" s="150"/>
      <c r="F196" s="150"/>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s="12" customFormat="1" ht="14.25" customHeight="1">
      <c r="A197" s="146"/>
      <c r="B197" s="146"/>
      <c r="C197" s="146"/>
      <c r="D197" s="150"/>
      <c r="E197" s="150"/>
      <c r="F197" s="150"/>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s="12" customFormat="1" ht="14.25" customHeight="1">
      <c r="A198" s="146"/>
      <c r="B198" s="146"/>
      <c r="C198" s="146"/>
      <c r="D198" s="150"/>
      <c r="E198" s="150"/>
      <c r="F198" s="150"/>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s="12" customFormat="1" ht="14.25" customHeight="1">
      <c r="A199" s="146"/>
      <c r="B199" s="146"/>
      <c r="C199" s="146"/>
      <c r="D199" s="150"/>
      <c r="E199" s="150"/>
      <c r="F199" s="150"/>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s="12" customFormat="1" ht="14.25" customHeight="1">
      <c r="A200" s="146"/>
      <c r="B200" s="146"/>
      <c r="C200" s="146"/>
      <c r="D200" s="150"/>
      <c r="E200" s="150"/>
      <c r="F200" s="150"/>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s="12" customFormat="1" ht="14.25" customHeight="1">
      <c r="A201" s="146"/>
      <c r="B201" s="146"/>
      <c r="C201" s="146"/>
      <c r="D201" s="150"/>
      <c r="E201" s="150"/>
      <c r="F201" s="150"/>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s="12" customFormat="1" ht="14.25" customHeight="1">
      <c r="A202" s="146"/>
      <c r="B202" s="146"/>
      <c r="C202" s="146"/>
      <c r="D202" s="150"/>
      <c r="E202" s="150"/>
      <c r="F202" s="150"/>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s="12" customFormat="1" ht="14.25" customHeight="1">
      <c r="A203" s="146"/>
      <c r="B203" s="146"/>
      <c r="C203" s="146"/>
      <c r="D203" s="150"/>
      <c r="E203" s="150"/>
      <c r="F203" s="150"/>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s="12" customFormat="1" ht="14.25" customHeight="1">
      <c r="A204" s="146"/>
      <c r="B204" s="146"/>
      <c r="C204" s="146"/>
      <c r="D204" s="150"/>
      <c r="E204" s="150"/>
      <c r="F204" s="150"/>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s="12" customFormat="1" ht="14.25" customHeight="1">
      <c r="A205" s="146"/>
      <c r="B205" s="146"/>
      <c r="C205" s="146"/>
      <c r="D205" s="150"/>
      <c r="E205" s="150"/>
      <c r="F205" s="150"/>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s="12" customFormat="1" ht="14.25" customHeight="1">
      <c r="A206" s="146"/>
      <c r="B206" s="146"/>
      <c r="C206" s="146"/>
      <c r="D206" s="150"/>
      <c r="E206" s="150"/>
      <c r="F206" s="150"/>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s="12" customFormat="1" ht="14.25" customHeight="1">
      <c r="A207" s="146"/>
      <c r="B207" s="146"/>
      <c r="C207" s="146"/>
      <c r="D207" s="150"/>
      <c r="E207" s="150"/>
      <c r="F207" s="150"/>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s="12" customFormat="1" ht="14.25" customHeight="1">
      <c r="A208" s="146"/>
      <c r="B208" s="146"/>
      <c r="C208" s="146"/>
      <c r="D208" s="150"/>
      <c r="E208" s="150"/>
      <c r="F208" s="150"/>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s="12" customFormat="1" ht="14.25" customHeight="1">
      <c r="A209" s="146"/>
      <c r="B209" s="146"/>
      <c r="C209" s="146"/>
      <c r="D209" s="150"/>
      <c r="E209" s="150"/>
      <c r="F209" s="150"/>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s="12" customFormat="1" ht="14.25" customHeight="1">
      <c r="A210" s="146"/>
      <c r="B210" s="146"/>
      <c r="C210" s="146"/>
      <c r="D210" s="150"/>
      <c r="E210" s="150"/>
      <c r="F210" s="150"/>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s="12" customFormat="1" ht="14.25" customHeight="1">
      <c r="A211" s="146"/>
      <c r="B211" s="146"/>
      <c r="C211" s="146"/>
      <c r="D211" s="150"/>
      <c r="E211" s="150"/>
      <c r="F211" s="150"/>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s="12" customFormat="1" ht="14.25" customHeight="1">
      <c r="A212" s="146"/>
      <c r="B212" s="146"/>
      <c r="C212" s="146"/>
      <c r="D212" s="150"/>
      <c r="E212" s="150"/>
      <c r="F212" s="150"/>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s="12" customFormat="1" ht="14.25" customHeight="1">
      <c r="A213" s="146"/>
      <c r="B213" s="146"/>
      <c r="C213" s="146"/>
      <c r="D213" s="150"/>
      <c r="E213" s="150"/>
      <c r="F213" s="150"/>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s="12" customFormat="1" ht="14.25" customHeight="1">
      <c r="A214" s="146"/>
      <c r="B214" s="146"/>
      <c r="C214" s="146"/>
      <c r="D214" s="150"/>
      <c r="E214" s="150"/>
      <c r="F214" s="150"/>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s="12" customFormat="1" ht="14.25" customHeight="1">
      <c r="A215" s="146"/>
      <c r="B215" s="146"/>
      <c r="C215" s="146"/>
      <c r="D215" s="150"/>
      <c r="E215" s="150"/>
      <c r="F215" s="150"/>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s="12" customFormat="1" ht="14.25" customHeight="1">
      <c r="A216" s="146"/>
      <c r="B216" s="146"/>
      <c r="C216" s="146"/>
      <c r="D216" s="150"/>
      <c r="E216" s="150"/>
      <c r="F216" s="150"/>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s="12" customFormat="1" ht="14.25" customHeight="1">
      <c r="A217" s="146"/>
      <c r="B217" s="146"/>
      <c r="C217" s="146"/>
      <c r="D217" s="150"/>
      <c r="E217" s="150"/>
      <c r="F217" s="150"/>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s="12" customFormat="1" ht="14.25" customHeight="1">
      <c r="A218" s="146"/>
      <c r="B218" s="146"/>
      <c r="C218" s="146"/>
      <c r="D218" s="150"/>
      <c r="E218" s="150"/>
      <c r="F218" s="150"/>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s="12" customFormat="1" ht="14.25" customHeight="1">
      <c r="A219" s="146"/>
      <c r="B219" s="146"/>
      <c r="C219" s="146"/>
      <c r="D219" s="150"/>
      <c r="E219" s="150"/>
      <c r="F219" s="150"/>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s="12" customFormat="1" ht="14.25" customHeight="1">
      <c r="A220" s="146"/>
      <c r="B220" s="146"/>
      <c r="C220" s="146"/>
      <c r="D220" s="150"/>
      <c r="E220" s="150"/>
      <c r="F220" s="150"/>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s="12" customFormat="1" ht="14.25" customHeight="1">
      <c r="A221" s="146"/>
      <c r="B221" s="146"/>
      <c r="C221" s="146"/>
      <c r="D221" s="150"/>
      <c r="E221" s="150"/>
      <c r="F221" s="150"/>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s="12" customFormat="1" ht="14.25" customHeight="1">
      <c r="A222" s="146"/>
      <c r="B222" s="146"/>
      <c r="C222" s="146"/>
      <c r="D222" s="150"/>
      <c r="E222" s="150"/>
      <c r="F222" s="150"/>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s="12" customFormat="1" ht="14.25" customHeight="1">
      <c r="A223" s="146"/>
      <c r="B223" s="146"/>
      <c r="C223" s="146"/>
      <c r="D223" s="150"/>
      <c r="E223" s="150"/>
      <c r="F223" s="150"/>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s="12" customFormat="1" ht="14.25" customHeight="1">
      <c r="A224" s="146"/>
      <c r="B224" s="146"/>
      <c r="C224" s="146"/>
      <c r="D224" s="150"/>
      <c r="E224" s="150"/>
      <c r="F224" s="150"/>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s="12" customFormat="1" ht="14.25" customHeight="1">
      <c r="A225" s="146"/>
      <c r="B225" s="146"/>
      <c r="C225" s="146"/>
      <c r="D225" s="150"/>
      <c r="E225" s="150"/>
      <c r="F225" s="150"/>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s="12" customFormat="1" ht="14.25" customHeight="1">
      <c r="A226" s="146"/>
      <c r="B226" s="146"/>
      <c r="C226" s="146"/>
      <c r="D226" s="150"/>
      <c r="E226" s="150"/>
      <c r="F226" s="150"/>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s="12" customFormat="1" ht="14.25" customHeight="1">
      <c r="A227" s="146"/>
      <c r="B227" s="146"/>
      <c r="C227" s="146"/>
      <c r="D227" s="150"/>
      <c r="E227" s="150"/>
      <c r="F227" s="150"/>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s="12" customFormat="1" ht="14.25" customHeight="1">
      <c r="A228" s="146"/>
      <c r="B228" s="146"/>
      <c r="C228" s="146"/>
      <c r="D228" s="150"/>
      <c r="E228" s="150"/>
      <c r="F228" s="150"/>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s="12" customFormat="1" ht="14.25" customHeight="1">
      <c r="A229" s="146"/>
      <c r="B229" s="146"/>
      <c r="C229" s="146"/>
      <c r="D229" s="150"/>
      <c r="E229" s="150"/>
      <c r="F229" s="150"/>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s="12" customFormat="1" ht="14.25" customHeight="1">
      <c r="A230" s="146"/>
      <c r="B230" s="146"/>
      <c r="C230" s="146"/>
      <c r="D230" s="150"/>
      <c r="E230" s="150"/>
      <c r="F230" s="150"/>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s="12" customFormat="1" ht="14.25" customHeight="1">
      <c r="A231" s="146"/>
      <c r="B231" s="146"/>
      <c r="C231" s="146"/>
      <c r="D231" s="150"/>
      <c r="E231" s="150"/>
      <c r="F231" s="150"/>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s="12" customFormat="1" ht="14.25" customHeight="1">
      <c r="A232" s="146"/>
      <c r="B232" s="146"/>
      <c r="C232" s="146"/>
      <c r="D232" s="150"/>
      <c r="E232" s="150"/>
      <c r="F232" s="150"/>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s="12" customFormat="1" ht="14.25" customHeight="1">
      <c r="A233" s="146"/>
      <c r="B233" s="146"/>
      <c r="C233" s="146"/>
      <c r="D233" s="150"/>
      <c r="E233" s="150"/>
      <c r="F233" s="150"/>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s="12" customFormat="1" ht="14.25" customHeight="1">
      <c r="A234" s="146"/>
      <c r="B234" s="146"/>
      <c r="C234" s="146"/>
      <c r="D234" s="150"/>
      <c r="E234" s="150"/>
      <c r="F234" s="150"/>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s="12" customFormat="1" ht="14.25" customHeight="1">
      <c r="A235" s="146"/>
      <c r="B235" s="146"/>
      <c r="C235" s="146"/>
      <c r="D235" s="150"/>
      <c r="E235" s="150"/>
      <c r="F235" s="150"/>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s="12" customFormat="1" ht="14.25" customHeight="1">
      <c r="A236" s="146"/>
      <c r="B236" s="146"/>
      <c r="C236" s="146"/>
      <c r="D236" s="150"/>
      <c r="E236" s="150"/>
      <c r="F236" s="150"/>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s="12" customFormat="1" ht="14.25" customHeight="1">
      <c r="A237" s="146"/>
      <c r="B237" s="146"/>
      <c r="C237" s="146"/>
      <c r="D237" s="150"/>
      <c r="E237" s="150"/>
      <c r="F237" s="150"/>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s="12" customFormat="1" ht="14.25" customHeight="1">
      <c r="A238" s="146"/>
      <c r="B238" s="146"/>
      <c r="C238" s="146"/>
      <c r="D238" s="150"/>
      <c r="E238" s="150"/>
      <c r="F238" s="150"/>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s="12" customFormat="1" ht="14.25" customHeight="1">
      <c r="A239" s="146"/>
      <c r="B239" s="146"/>
      <c r="C239" s="146"/>
      <c r="D239" s="150"/>
      <c r="E239" s="150"/>
      <c r="F239" s="150"/>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s="12" customFormat="1" ht="14.25" customHeight="1">
      <c r="A240" s="146"/>
      <c r="B240" s="146"/>
      <c r="C240" s="146"/>
      <c r="D240" s="150"/>
      <c r="E240" s="150"/>
      <c r="F240" s="150"/>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s="12" customFormat="1" ht="14.25" customHeight="1">
      <c r="A241" s="146"/>
      <c r="B241" s="146"/>
      <c r="C241" s="146"/>
      <c r="D241" s="150"/>
      <c r="E241" s="150"/>
      <c r="F241" s="150"/>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s="12" customFormat="1" ht="14.25" customHeight="1">
      <c r="A242" s="146"/>
      <c r="B242" s="146"/>
      <c r="C242" s="146"/>
      <c r="D242" s="150"/>
      <c r="E242" s="150"/>
      <c r="F242" s="150"/>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s="12" customFormat="1" ht="14.25" customHeight="1">
      <c r="A243" s="146"/>
      <c r="B243" s="146"/>
      <c r="C243" s="146"/>
      <c r="D243" s="150"/>
      <c r="E243" s="150"/>
      <c r="F243" s="150"/>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s="12" customFormat="1" ht="14.25" customHeight="1">
      <c r="A244" s="146"/>
      <c r="B244" s="146"/>
      <c r="C244" s="146"/>
      <c r="D244" s="150"/>
      <c r="E244" s="150"/>
      <c r="F244" s="150"/>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s="12" customFormat="1" ht="14.25" customHeight="1">
      <c r="A245" s="146"/>
      <c r="B245" s="146"/>
      <c r="C245" s="146"/>
      <c r="D245" s="150"/>
      <c r="E245" s="150"/>
      <c r="F245" s="150"/>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s="12" customFormat="1" ht="14.25" customHeight="1">
      <c r="A246" s="146"/>
      <c r="B246" s="146"/>
      <c r="C246" s="146"/>
      <c r="D246" s="150"/>
      <c r="E246" s="150"/>
      <c r="F246" s="150"/>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s="12" customFormat="1" ht="14.25" customHeight="1">
      <c r="A247" s="146"/>
      <c r="B247" s="146"/>
      <c r="C247" s="146"/>
      <c r="D247" s="150"/>
      <c r="E247" s="150"/>
      <c r="F247" s="150"/>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s="12" customFormat="1" ht="14.25" customHeight="1">
      <c r="A248" s="146"/>
      <c r="B248" s="146"/>
      <c r="C248" s="146"/>
      <c r="D248" s="150"/>
      <c r="E248" s="150"/>
      <c r="F248" s="150"/>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s="12" customFormat="1" ht="14.25" customHeight="1">
      <c r="A249" s="146"/>
      <c r="B249" s="146"/>
      <c r="C249" s="146"/>
      <c r="D249" s="150"/>
      <c r="E249" s="150"/>
      <c r="F249" s="150"/>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s="12" customFormat="1" ht="14.25" customHeight="1">
      <c r="A250" s="146"/>
      <c r="B250" s="146"/>
      <c r="C250" s="146"/>
      <c r="D250" s="150"/>
      <c r="E250" s="150"/>
      <c r="F250" s="150"/>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s="12" customFormat="1" ht="14.25" customHeight="1">
      <c r="A251" s="146"/>
      <c r="B251" s="146"/>
      <c r="C251" s="146"/>
      <c r="D251" s="150"/>
      <c r="E251" s="150"/>
      <c r="F251" s="150"/>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s="12" customFormat="1" ht="14.25" customHeight="1">
      <c r="A252" s="146"/>
      <c r="B252" s="146"/>
      <c r="C252" s="146"/>
      <c r="D252" s="150"/>
      <c r="E252" s="150"/>
      <c r="F252" s="150"/>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s="12" customFormat="1" ht="14.25" customHeight="1">
      <c r="A253" s="146"/>
      <c r="B253" s="146"/>
      <c r="C253" s="146"/>
      <c r="D253" s="150"/>
      <c r="E253" s="150"/>
      <c r="F253" s="150"/>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s="12" customFormat="1" ht="14.25" customHeight="1">
      <c r="A254" s="146"/>
      <c r="B254" s="146"/>
      <c r="C254" s="146"/>
      <c r="D254" s="150"/>
      <c r="E254" s="150"/>
      <c r="F254" s="150"/>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s="12" customFormat="1" ht="14.25" customHeight="1">
      <c r="A255" s="146"/>
      <c r="B255" s="146"/>
      <c r="C255" s="146"/>
      <c r="D255" s="150"/>
      <c r="E255" s="150"/>
      <c r="F255" s="150"/>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s="12" customFormat="1" ht="14.25" customHeight="1">
      <c r="A256" s="146"/>
      <c r="B256" s="146"/>
      <c r="C256" s="146"/>
      <c r="D256" s="150"/>
      <c r="E256" s="150"/>
      <c r="F256" s="150"/>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s="12" customFormat="1" ht="14.25" customHeight="1">
      <c r="A257" s="146"/>
      <c r="B257" s="146"/>
      <c r="C257" s="146"/>
      <c r="D257" s="150"/>
      <c r="E257" s="150"/>
      <c r="F257" s="150"/>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s="12" customFormat="1" ht="14.25" customHeight="1">
      <c r="A258" s="146"/>
      <c r="B258" s="146"/>
      <c r="C258" s="146"/>
      <c r="D258" s="150"/>
      <c r="E258" s="150"/>
      <c r="F258" s="150"/>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s="12" customFormat="1" ht="14.25" customHeight="1">
      <c r="A259" s="146"/>
      <c r="B259" s="146"/>
      <c r="C259" s="146"/>
      <c r="D259" s="150"/>
      <c r="E259" s="150"/>
      <c r="F259" s="150"/>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s="12" customFormat="1" ht="14.25" customHeight="1">
      <c r="A260" s="146"/>
      <c r="B260" s="146"/>
      <c r="C260" s="146"/>
      <c r="D260" s="150"/>
      <c r="E260" s="150"/>
      <c r="F260" s="150"/>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s="12" customFormat="1" ht="14.25" customHeight="1">
      <c r="A261" s="146"/>
      <c r="B261" s="146"/>
      <c r="C261" s="146"/>
      <c r="D261" s="150"/>
      <c r="E261" s="150"/>
      <c r="F261" s="150"/>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s="12" customFormat="1" ht="14.25" customHeight="1">
      <c r="A262" s="146"/>
      <c r="B262" s="146"/>
      <c r="C262" s="146"/>
      <c r="D262" s="150"/>
      <c r="E262" s="150"/>
      <c r="F262" s="150"/>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s="12" customFormat="1" ht="14.25" customHeight="1">
      <c r="A263" s="146"/>
      <c r="B263" s="146"/>
      <c r="C263" s="146"/>
      <c r="D263" s="150"/>
      <c r="E263" s="150"/>
      <c r="F263" s="150"/>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s="12" customFormat="1" ht="14.25" customHeight="1">
      <c r="A264" s="146"/>
      <c r="B264" s="146"/>
      <c r="C264" s="146"/>
      <c r="D264" s="150"/>
      <c r="E264" s="150"/>
      <c r="F264" s="150"/>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s="12" customFormat="1" ht="14.25" customHeight="1">
      <c r="A265" s="146"/>
      <c r="B265" s="146"/>
      <c r="C265" s="146"/>
      <c r="D265" s="150"/>
      <c r="E265" s="150"/>
      <c r="F265" s="150"/>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s="12" customFormat="1" ht="14.25" customHeight="1">
      <c r="A266" s="146"/>
      <c r="B266" s="146"/>
      <c r="C266" s="146"/>
      <c r="D266" s="150"/>
      <c r="E266" s="150"/>
      <c r="F266" s="150"/>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s="12" customFormat="1" ht="14.25" customHeight="1">
      <c r="A267" s="146"/>
      <c r="B267" s="146"/>
      <c r="C267" s="146"/>
      <c r="D267" s="150"/>
      <c r="E267" s="150"/>
      <c r="F267" s="150"/>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s="12" customFormat="1" ht="14.25" customHeight="1">
      <c r="A268" s="146"/>
      <c r="B268" s="146"/>
      <c r="C268" s="146"/>
      <c r="D268" s="150"/>
      <c r="E268" s="150"/>
      <c r="F268" s="150"/>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s="12" customFormat="1" ht="14.25" customHeight="1">
      <c r="A269" s="146"/>
      <c r="B269" s="146"/>
      <c r="C269" s="146"/>
      <c r="D269" s="150"/>
      <c r="E269" s="150"/>
      <c r="F269" s="150"/>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s="12" customFormat="1" ht="14.25" customHeight="1">
      <c r="A270" s="146"/>
      <c r="B270" s="146"/>
      <c r="C270" s="146"/>
      <c r="D270" s="150"/>
      <c r="E270" s="150"/>
      <c r="F270" s="150"/>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s="12" customFormat="1" ht="14.25" customHeight="1">
      <c r="A271" s="146"/>
      <c r="B271" s="146"/>
      <c r="C271" s="146"/>
      <c r="D271" s="150"/>
      <c r="E271" s="150"/>
      <c r="F271" s="150"/>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s="12" customFormat="1" ht="14.25" customHeight="1">
      <c r="A272" s="146"/>
      <c r="B272" s="146"/>
      <c r="C272" s="146"/>
      <c r="D272" s="150"/>
      <c r="E272" s="150"/>
      <c r="F272" s="150"/>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s="12" customFormat="1" ht="14.25" customHeight="1">
      <c r="A273" s="146"/>
      <c r="B273" s="146"/>
      <c r="C273" s="146"/>
      <c r="D273" s="150"/>
      <c r="E273" s="150"/>
      <c r="F273" s="150"/>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s="12" customFormat="1" ht="14.25" customHeight="1">
      <c r="A274" s="146"/>
      <c r="B274" s="146"/>
      <c r="C274" s="146"/>
      <c r="D274" s="150"/>
      <c r="E274" s="150"/>
      <c r="F274" s="150"/>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s="12" customFormat="1" ht="14.25" customHeight="1">
      <c r="A275" s="146"/>
      <c r="B275" s="146"/>
      <c r="C275" s="146"/>
      <c r="D275" s="150"/>
      <c r="E275" s="150"/>
      <c r="F275" s="150"/>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s="12" customFormat="1" ht="14.25" customHeight="1">
      <c r="A276" s="146"/>
      <c r="B276" s="146"/>
      <c r="C276" s="146"/>
      <c r="D276" s="150"/>
      <c r="E276" s="150"/>
      <c r="F276" s="150"/>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s="12" customFormat="1" ht="14.25" customHeight="1">
      <c r="A277" s="146"/>
      <c r="B277" s="146"/>
      <c r="C277" s="146"/>
      <c r="D277" s="150"/>
      <c r="E277" s="150"/>
      <c r="F277" s="150"/>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s="12" customFormat="1" ht="14.25" customHeight="1">
      <c r="A278" s="146"/>
      <c r="B278" s="146"/>
      <c r="C278" s="146"/>
      <c r="D278" s="150"/>
      <c r="E278" s="150"/>
      <c r="F278" s="150"/>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s="12" customFormat="1" ht="14.25" customHeight="1">
      <c r="A279" s="146"/>
      <c r="B279" s="146"/>
      <c r="C279" s="146"/>
      <c r="D279" s="150"/>
      <c r="E279" s="150"/>
      <c r="F279" s="150"/>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s="12" customFormat="1" ht="14.25" customHeight="1">
      <c r="A280" s="146"/>
      <c r="B280" s="146"/>
      <c r="C280" s="146"/>
      <c r="D280" s="150"/>
      <c r="E280" s="150"/>
      <c r="F280" s="150"/>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s="12" customFormat="1" ht="14.25" customHeight="1">
      <c r="A281" s="146"/>
      <c r="B281" s="146"/>
      <c r="C281" s="146"/>
      <c r="D281" s="150"/>
      <c r="E281" s="150"/>
      <c r="F281" s="150"/>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s="12" customFormat="1" ht="14.25" customHeight="1">
      <c r="A282" s="146"/>
      <c r="B282" s="146"/>
      <c r="C282" s="146"/>
      <c r="D282" s="150"/>
      <c r="E282" s="150"/>
      <c r="F282" s="150"/>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s="12" customFormat="1" ht="14.25" customHeight="1">
      <c r="A283" s="146"/>
      <c r="B283" s="146"/>
      <c r="C283" s="146"/>
      <c r="D283" s="150"/>
      <c r="E283" s="150"/>
      <c r="F283" s="150"/>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s="12" customFormat="1" ht="14.25" customHeight="1">
      <c r="A284" s="146"/>
      <c r="B284" s="146"/>
      <c r="C284" s="146"/>
      <c r="D284" s="150"/>
      <c r="E284" s="150"/>
      <c r="F284" s="150"/>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s="12" customFormat="1" ht="14.25" customHeight="1">
      <c r="A285" s="146"/>
      <c r="B285" s="146"/>
      <c r="C285" s="146"/>
      <c r="D285" s="150"/>
      <c r="E285" s="150"/>
      <c r="F285" s="150"/>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s="12" customFormat="1" ht="14.25" customHeight="1">
      <c r="A286" s="146"/>
      <c r="B286" s="146"/>
      <c r="C286" s="146"/>
      <c r="D286" s="150"/>
      <c r="E286" s="150"/>
      <c r="F286" s="150"/>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s="12" customFormat="1" ht="14.25" customHeight="1">
      <c r="A287" s="146"/>
      <c r="B287" s="146"/>
      <c r="C287" s="146"/>
      <c r="D287" s="150"/>
      <c r="E287" s="150"/>
      <c r="F287" s="150"/>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s="12" customFormat="1" ht="14.25" customHeight="1">
      <c r="A288" s="146"/>
      <c r="B288" s="146"/>
      <c r="C288" s="146"/>
      <c r="D288" s="150"/>
      <c r="E288" s="150"/>
      <c r="F288" s="150"/>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s="12" customFormat="1" ht="14.25" customHeight="1">
      <c r="A289" s="146"/>
      <c r="B289" s="146"/>
      <c r="C289" s="146"/>
      <c r="D289" s="150"/>
      <c r="E289" s="150"/>
      <c r="F289" s="150"/>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s="12" customFormat="1" ht="14.25" customHeight="1">
      <c r="A290" s="146"/>
      <c r="B290" s="146"/>
      <c r="C290" s="146"/>
      <c r="D290" s="150"/>
      <c r="E290" s="150"/>
      <c r="F290" s="150"/>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s="12" customFormat="1" ht="14.25" customHeight="1">
      <c r="A291" s="146"/>
      <c r="B291" s="146"/>
      <c r="C291" s="146"/>
      <c r="D291" s="150"/>
      <c r="E291" s="150"/>
      <c r="F291" s="150"/>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s="12" customFormat="1" ht="14.25" customHeight="1">
      <c r="A292" s="146"/>
      <c r="B292" s="146"/>
      <c r="C292" s="146"/>
      <c r="D292" s="150"/>
      <c r="E292" s="150"/>
      <c r="F292" s="150"/>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s="12" customFormat="1" ht="14.25" customHeight="1">
      <c r="A293" s="146"/>
      <c r="B293" s="146"/>
      <c r="C293" s="146"/>
      <c r="D293" s="150"/>
      <c r="E293" s="150"/>
      <c r="F293" s="150"/>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s="12" customFormat="1" ht="14.25" customHeight="1">
      <c r="A294" s="146"/>
      <c r="B294" s="146"/>
      <c r="C294" s="146"/>
      <c r="D294" s="150"/>
      <c r="E294" s="150"/>
      <c r="F294" s="150"/>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s="12" customFormat="1" ht="14.25" customHeight="1">
      <c r="A295" s="146"/>
      <c r="B295" s="146"/>
      <c r="C295" s="146"/>
      <c r="D295" s="150"/>
      <c r="E295" s="150"/>
      <c r="F295" s="150"/>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s="12" customFormat="1" ht="14.25" customHeight="1">
      <c r="A296" s="146"/>
      <c r="B296" s="146"/>
      <c r="C296" s="146"/>
      <c r="D296" s="150"/>
      <c r="E296" s="150"/>
      <c r="F296" s="150"/>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s="12" customFormat="1" ht="14.25" customHeight="1">
      <c r="A297" s="146"/>
      <c r="B297" s="146"/>
      <c r="C297" s="146"/>
      <c r="D297" s="150"/>
      <c r="E297" s="150"/>
      <c r="F297" s="150"/>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s="12" customFormat="1" ht="14.25" customHeight="1">
      <c r="A298" s="146"/>
      <c r="B298" s="146"/>
      <c r="C298" s="146"/>
      <c r="D298" s="150"/>
      <c r="E298" s="150"/>
      <c r="F298" s="150"/>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s="12" customFormat="1" ht="14.25" customHeight="1">
      <c r="A299" s="146"/>
      <c r="B299" s="146"/>
      <c r="C299" s="146"/>
      <c r="D299" s="150"/>
      <c r="E299" s="150"/>
      <c r="F299" s="150"/>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s="12" customFormat="1" ht="14.25" customHeight="1">
      <c r="A300" s="146"/>
      <c r="B300" s="146"/>
      <c r="C300" s="146"/>
      <c r="D300" s="150"/>
      <c r="E300" s="150"/>
      <c r="F300" s="150"/>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s="12" customFormat="1" ht="14.25" customHeight="1">
      <c r="A301" s="146"/>
      <c r="B301" s="146"/>
      <c r="C301" s="146"/>
      <c r="D301" s="150"/>
      <c r="E301" s="150"/>
      <c r="F301" s="150"/>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s="12" customFormat="1" ht="14.25" customHeight="1">
      <c r="A302" s="146"/>
      <c r="B302" s="146"/>
      <c r="C302" s="146"/>
      <c r="D302" s="150"/>
      <c r="E302" s="150"/>
      <c r="F302" s="150"/>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s="12" customFormat="1" ht="14.25" customHeight="1">
      <c r="A303" s="146"/>
      <c r="B303" s="146"/>
      <c r="C303" s="146"/>
      <c r="D303" s="150"/>
      <c r="E303" s="150"/>
      <c r="F303" s="150"/>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s="12" customFormat="1" ht="14.25" customHeight="1">
      <c r="A304" s="146"/>
      <c r="B304" s="146"/>
      <c r="C304" s="146"/>
      <c r="D304" s="150"/>
      <c r="E304" s="150"/>
      <c r="F304" s="150"/>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s="12" customFormat="1" ht="14.25" customHeight="1">
      <c r="A305" s="146"/>
      <c r="B305" s="146"/>
      <c r="C305" s="146"/>
      <c r="D305" s="150"/>
      <c r="E305" s="150"/>
      <c r="F305" s="150"/>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s="12" customFormat="1" ht="14.25" customHeight="1">
      <c r="A306" s="146"/>
      <c r="B306" s="146"/>
      <c r="C306" s="146"/>
      <c r="D306" s="150"/>
      <c r="E306" s="150"/>
      <c r="F306" s="150"/>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s="12" customFormat="1" ht="14.25" customHeight="1">
      <c r="A307" s="146"/>
      <c r="B307" s="146"/>
      <c r="C307" s="146"/>
      <c r="D307" s="150"/>
      <c r="E307" s="150"/>
      <c r="F307" s="150"/>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s="12" customFormat="1" ht="14.25" customHeight="1">
      <c r="A308" s="146"/>
      <c r="B308" s="146"/>
      <c r="C308" s="146"/>
      <c r="D308" s="150"/>
      <c r="E308" s="150"/>
      <c r="F308" s="150"/>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s="12" customFormat="1" ht="14.25" customHeight="1">
      <c r="A309" s="146"/>
      <c r="B309" s="146"/>
      <c r="C309" s="146"/>
      <c r="D309" s="150"/>
      <c r="E309" s="150"/>
      <c r="F309" s="150"/>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s="12" customFormat="1" ht="14.25" customHeight="1">
      <c r="A310" s="146"/>
      <c r="B310" s="146"/>
      <c r="C310" s="146"/>
      <c r="D310" s="150"/>
      <c r="E310" s="150"/>
      <c r="F310" s="150"/>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s="12" customFormat="1" ht="14.25" customHeight="1">
      <c r="A311" s="146"/>
      <c r="B311" s="146"/>
      <c r="C311" s="146"/>
      <c r="D311" s="150"/>
      <c r="E311" s="150"/>
      <c r="F311" s="150"/>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s="12" customFormat="1" ht="14.25" customHeight="1">
      <c r="A312" s="146"/>
      <c r="B312" s="146"/>
      <c r="C312" s="146"/>
      <c r="D312" s="150"/>
      <c r="E312" s="150"/>
      <c r="F312" s="150"/>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s="12" customFormat="1" ht="14.25" customHeight="1">
      <c r="A313" s="146"/>
      <c r="B313" s="146"/>
      <c r="C313" s="146"/>
      <c r="D313" s="150"/>
      <c r="E313" s="150"/>
      <c r="F313" s="150"/>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s="12" customFormat="1" ht="14.25" customHeight="1">
      <c r="A314" s="146"/>
      <c r="B314" s="146"/>
      <c r="C314" s="146"/>
      <c r="D314" s="150"/>
      <c r="E314" s="150"/>
      <c r="F314" s="150"/>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s="12" customFormat="1" ht="14.25" customHeight="1">
      <c r="A315" s="146"/>
      <c r="B315" s="146"/>
      <c r="C315" s="146"/>
      <c r="D315" s="150"/>
      <c r="E315" s="150"/>
      <c r="F315" s="150"/>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s="12" customFormat="1" ht="14.25" customHeight="1">
      <c r="A316" s="146"/>
      <c r="B316" s="146"/>
      <c r="C316" s="146"/>
      <c r="D316" s="150"/>
      <c r="E316" s="150"/>
      <c r="F316" s="150"/>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s="12" customFormat="1" ht="14.25" customHeight="1">
      <c r="A317" s="146"/>
      <c r="B317" s="146"/>
      <c r="C317" s="146"/>
      <c r="D317" s="150"/>
      <c r="E317" s="150"/>
      <c r="F317" s="150"/>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s="12" customFormat="1" ht="14.25" customHeight="1">
      <c r="A318" s="146"/>
      <c r="B318" s="146"/>
      <c r="C318" s="146"/>
      <c r="D318" s="150"/>
      <c r="E318" s="150"/>
      <c r="F318" s="150"/>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s="12" customFormat="1" ht="14.25" customHeight="1">
      <c r="A319" s="146"/>
      <c r="B319" s="146"/>
      <c r="C319" s="146"/>
      <c r="D319" s="150"/>
      <c r="E319" s="150"/>
      <c r="F319" s="150"/>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s="12" customFormat="1" ht="14.25" customHeight="1">
      <c r="A320" s="146"/>
      <c r="B320" s="146"/>
      <c r="C320" s="146"/>
      <c r="D320" s="150"/>
      <c r="E320" s="150"/>
      <c r="F320" s="150"/>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s="12" customFormat="1" ht="14.25" customHeight="1">
      <c r="A321" s="146"/>
      <c r="B321" s="146"/>
      <c r="C321" s="146"/>
      <c r="D321" s="150"/>
      <c r="E321" s="150"/>
      <c r="F321" s="150"/>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s="12" customFormat="1" ht="14.25" customHeight="1">
      <c r="A322" s="146"/>
      <c r="B322" s="146"/>
      <c r="C322" s="146"/>
      <c r="D322" s="150"/>
      <c r="E322" s="150"/>
      <c r="F322" s="150"/>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s="12" customFormat="1" ht="14.25" customHeight="1">
      <c r="A323" s="146"/>
      <c r="B323" s="146"/>
      <c r="C323" s="146"/>
      <c r="D323" s="150"/>
      <c r="E323" s="150"/>
      <c r="F323" s="150"/>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s="12" customFormat="1" ht="14.25" customHeight="1">
      <c r="A324" s="146"/>
      <c r="B324" s="146"/>
      <c r="C324" s="146"/>
      <c r="D324" s="150"/>
      <c r="E324" s="150"/>
      <c r="F324" s="150"/>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s="12" customFormat="1" ht="14.25" customHeight="1">
      <c r="A325" s="146"/>
      <c r="B325" s="146"/>
      <c r="C325" s="146"/>
      <c r="D325" s="150"/>
      <c r="E325" s="150"/>
      <c r="F325" s="150"/>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s="12" customFormat="1" ht="14.25" customHeight="1">
      <c r="A326" s="146"/>
      <c r="B326" s="146"/>
      <c r="C326" s="146"/>
      <c r="D326" s="150"/>
      <c r="E326" s="150"/>
      <c r="F326" s="150"/>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s="12" customFormat="1" ht="14.25" customHeight="1">
      <c r="A327" s="146"/>
      <c r="B327" s="146"/>
      <c r="C327" s="146"/>
      <c r="D327" s="150"/>
      <c r="E327" s="150"/>
      <c r="F327" s="150"/>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s="12" customFormat="1" ht="14.25" customHeight="1">
      <c r="A328" s="146"/>
      <c r="B328" s="146"/>
      <c r="C328" s="146"/>
      <c r="D328" s="150"/>
      <c r="E328" s="150"/>
      <c r="F328" s="150"/>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s="12" customFormat="1" ht="14.25" customHeight="1">
      <c r="A329" s="146"/>
      <c r="B329" s="146"/>
      <c r="C329" s="146"/>
      <c r="D329" s="150"/>
      <c r="E329" s="150"/>
      <c r="F329" s="150"/>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s="12" customFormat="1" ht="14.25" customHeight="1">
      <c r="A330" s="146"/>
      <c r="B330" s="146"/>
      <c r="C330" s="146"/>
      <c r="D330" s="150"/>
      <c r="E330" s="150"/>
      <c r="F330" s="150"/>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s="12" customFormat="1" ht="14.25" customHeight="1">
      <c r="A331" s="146"/>
      <c r="B331" s="146"/>
      <c r="C331" s="146"/>
      <c r="D331" s="150"/>
      <c r="E331" s="150"/>
      <c r="F331" s="150"/>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s="12" customFormat="1" ht="14.25" customHeight="1">
      <c r="A332" s="146"/>
      <c r="B332" s="146"/>
      <c r="C332" s="146"/>
      <c r="D332" s="150"/>
      <c r="E332" s="150"/>
      <c r="F332" s="150"/>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s="12" customFormat="1" ht="14.25" customHeight="1">
      <c r="A333" s="146"/>
      <c r="B333" s="146"/>
      <c r="C333" s="146"/>
      <c r="D333" s="150"/>
      <c r="E333" s="150"/>
      <c r="F333" s="150"/>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s="12" customFormat="1" ht="14.25" customHeight="1">
      <c r="A334" s="146"/>
      <c r="B334" s="146"/>
      <c r="C334" s="146"/>
      <c r="D334" s="150"/>
      <c r="E334" s="150"/>
      <c r="F334" s="150"/>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s="12" customFormat="1" ht="14.25" customHeight="1">
      <c r="A335" s="146"/>
      <c r="B335" s="146"/>
      <c r="C335" s="146"/>
      <c r="D335" s="150"/>
      <c r="E335" s="150"/>
      <c r="F335" s="150"/>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s="12" customFormat="1" ht="14.25" customHeight="1">
      <c r="A336" s="146"/>
      <c r="B336" s="146"/>
      <c r="C336" s="146"/>
      <c r="D336" s="150"/>
      <c r="E336" s="150"/>
      <c r="F336" s="150"/>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s="12" customFormat="1" ht="14.25" customHeight="1">
      <c r="A337" s="146"/>
      <c r="B337" s="146"/>
      <c r="C337" s="146"/>
      <c r="D337" s="150"/>
      <c r="E337" s="150"/>
      <c r="F337" s="150"/>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s="12" customFormat="1" ht="14.25" customHeight="1">
      <c r="A338" s="146"/>
      <c r="B338" s="146"/>
      <c r="C338" s="146"/>
      <c r="D338" s="150"/>
      <c r="E338" s="150"/>
      <c r="F338" s="150"/>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s="12" customFormat="1" ht="14.25" customHeight="1">
      <c r="A339" s="146"/>
      <c r="B339" s="146"/>
      <c r="C339" s="146"/>
      <c r="D339" s="150"/>
      <c r="E339" s="150"/>
      <c r="F339" s="150"/>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s="12" customFormat="1" ht="14.25" customHeight="1">
      <c r="A340" s="146"/>
      <c r="B340" s="146"/>
      <c r="C340" s="146"/>
      <c r="D340" s="150"/>
      <c r="E340" s="150"/>
      <c r="F340" s="150"/>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s="12" customFormat="1" ht="14.25" customHeight="1">
      <c r="A341" s="146"/>
      <c r="B341" s="146"/>
      <c r="C341" s="146"/>
      <c r="D341" s="150"/>
      <c r="E341" s="150"/>
      <c r="F341" s="150"/>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s="12" customFormat="1" ht="14.25" customHeight="1">
      <c r="A342" s="146"/>
      <c r="B342" s="146"/>
      <c r="C342" s="146"/>
      <c r="D342" s="150"/>
      <c r="E342" s="150"/>
      <c r="F342" s="150"/>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s="12" customFormat="1" ht="14.25" customHeight="1">
      <c r="A343" s="146"/>
      <c r="B343" s="146"/>
      <c r="C343" s="146"/>
      <c r="D343" s="150"/>
      <c r="E343" s="150"/>
      <c r="F343" s="150"/>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s="12" customFormat="1" ht="14.25" customHeight="1">
      <c r="A344" s="146"/>
      <c r="B344" s="146"/>
      <c r="C344" s="146"/>
      <c r="D344" s="150"/>
      <c r="E344" s="150"/>
      <c r="F344" s="150"/>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s="12" customFormat="1" ht="14.25" customHeight="1">
      <c r="A345" s="146"/>
      <c r="B345" s="146"/>
      <c r="C345" s="146"/>
      <c r="D345" s="150"/>
      <c r="E345" s="150"/>
      <c r="F345" s="150"/>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s="12" customFormat="1" ht="14.25" customHeight="1">
      <c r="A346" s="146"/>
      <c r="B346" s="146"/>
      <c r="C346" s="146"/>
      <c r="D346" s="150"/>
      <c r="E346" s="150"/>
      <c r="F346" s="150"/>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s="12" customFormat="1" ht="14.25" customHeight="1">
      <c r="A347" s="146"/>
      <c r="B347" s="146"/>
      <c r="C347" s="146"/>
      <c r="D347" s="150"/>
      <c r="E347" s="150"/>
      <c r="F347" s="150"/>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s="12" customFormat="1" ht="14.25" customHeight="1">
      <c r="A348" s="146"/>
      <c r="B348" s="146"/>
      <c r="C348" s="146"/>
      <c r="D348" s="150"/>
      <c r="E348" s="150"/>
      <c r="F348" s="150"/>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s="12" customFormat="1" ht="14.25" customHeight="1">
      <c r="A349" s="146"/>
      <c r="B349" s="146"/>
      <c r="C349" s="146"/>
      <c r="D349" s="150"/>
      <c r="E349" s="150"/>
      <c r="F349" s="150"/>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s="12" customFormat="1" ht="14.25" customHeight="1">
      <c r="A350" s="146"/>
      <c r="B350" s="146"/>
      <c r="C350" s="146"/>
      <c r="D350" s="150"/>
      <c r="E350" s="150"/>
      <c r="F350" s="150"/>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s="12" customFormat="1" ht="14.25" customHeight="1">
      <c r="A351" s="146"/>
      <c r="B351" s="146"/>
      <c r="C351" s="146"/>
      <c r="D351" s="150"/>
      <c r="E351" s="150"/>
      <c r="F351" s="150"/>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s="12" customFormat="1" ht="14.25" customHeight="1">
      <c r="A352" s="146"/>
      <c r="B352" s="146"/>
      <c r="C352" s="146"/>
      <c r="D352" s="150"/>
      <c r="E352" s="150"/>
      <c r="F352" s="150"/>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s="12" customFormat="1" ht="14.25" customHeight="1">
      <c r="A353" s="146"/>
      <c r="B353" s="146"/>
      <c r="C353" s="146"/>
      <c r="D353" s="150"/>
      <c r="E353" s="150"/>
      <c r="F353" s="150"/>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s="12" customFormat="1" ht="14.25" customHeight="1">
      <c r="A354" s="146"/>
      <c r="B354" s="146"/>
      <c r="C354" s="146"/>
      <c r="D354" s="150"/>
      <c r="E354" s="150"/>
      <c r="F354" s="150"/>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s="12" customFormat="1" ht="14.25" customHeight="1">
      <c r="A355" s="146"/>
      <c r="B355" s="146"/>
      <c r="C355" s="146"/>
      <c r="D355" s="150"/>
      <c r="E355" s="150"/>
      <c r="F355" s="150"/>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s="12" customFormat="1" ht="14.25" customHeight="1">
      <c r="A356" s="146"/>
      <c r="B356" s="146"/>
      <c r="C356" s="146"/>
      <c r="D356" s="150"/>
      <c r="E356" s="150"/>
      <c r="F356" s="150"/>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s="12" customFormat="1" ht="14.25" customHeight="1">
      <c r="A357" s="146"/>
      <c r="B357" s="146"/>
      <c r="C357" s="146"/>
      <c r="D357" s="150"/>
      <c r="E357" s="150"/>
      <c r="F357" s="150"/>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s="12" customFormat="1" ht="14.25" customHeight="1">
      <c r="A358" s="146"/>
      <c r="B358" s="146"/>
      <c r="C358" s="146"/>
      <c r="D358" s="150"/>
      <c r="E358" s="150"/>
      <c r="F358" s="150"/>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s="12" customFormat="1" ht="14.25" customHeight="1">
      <c r="A359" s="146"/>
      <c r="B359" s="146"/>
      <c r="C359" s="146"/>
      <c r="D359" s="150"/>
      <c r="E359" s="150"/>
      <c r="F359" s="150"/>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s="12" customFormat="1" ht="14.25" customHeight="1">
      <c r="A360" s="146"/>
      <c r="B360" s="146"/>
      <c r="C360" s="146"/>
      <c r="D360" s="150"/>
      <c r="E360" s="150"/>
      <c r="F360" s="150"/>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s="12" customFormat="1" ht="14.25" customHeight="1">
      <c r="A361" s="146"/>
      <c r="B361" s="146"/>
      <c r="C361" s="146"/>
      <c r="D361" s="150"/>
      <c r="E361" s="150"/>
      <c r="F361" s="150"/>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s="12" customFormat="1" ht="14.25" customHeight="1">
      <c r="A362" s="146"/>
      <c r="B362" s="146"/>
      <c r="C362" s="146"/>
      <c r="D362" s="150"/>
      <c r="E362" s="150"/>
      <c r="F362" s="150"/>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s="12" customFormat="1" ht="14.25" customHeight="1">
      <c r="A363" s="146"/>
      <c r="B363" s="146"/>
      <c r="C363" s="146"/>
      <c r="D363" s="150"/>
      <c r="E363" s="150"/>
      <c r="F363" s="150"/>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s="12" customFormat="1" ht="14.25" customHeight="1">
      <c r="A364" s="146"/>
      <c r="B364" s="146"/>
      <c r="C364" s="146"/>
      <c r="D364" s="150"/>
      <c r="E364" s="150"/>
      <c r="F364" s="150"/>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s="12" customFormat="1" ht="14.25" customHeight="1">
      <c r="A365" s="146"/>
      <c r="B365" s="146"/>
      <c r="C365" s="146"/>
      <c r="D365" s="150"/>
      <c r="E365" s="150"/>
      <c r="F365" s="150"/>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s="12" customFormat="1" ht="14.25" customHeight="1">
      <c r="A366" s="146"/>
      <c r="B366" s="146"/>
      <c r="C366" s="146"/>
      <c r="D366" s="150"/>
      <c r="E366" s="150"/>
      <c r="F366" s="150"/>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s="12" customFormat="1" ht="14.25" customHeight="1">
      <c r="A367" s="146"/>
      <c r="B367" s="146"/>
      <c r="C367" s="146"/>
      <c r="D367" s="150"/>
      <c r="E367" s="150"/>
      <c r="F367" s="150"/>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s="12" customFormat="1" ht="14.25" customHeight="1">
      <c r="A368" s="146"/>
      <c r="B368" s="146"/>
      <c r="C368" s="146"/>
      <c r="D368" s="150"/>
      <c r="E368" s="150"/>
      <c r="F368" s="150"/>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s="12" customFormat="1" ht="14.25" customHeight="1">
      <c r="A369" s="146"/>
      <c r="B369" s="146"/>
      <c r="C369" s="146"/>
      <c r="D369" s="150"/>
      <c r="E369" s="150"/>
      <c r="F369" s="150"/>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s="12" customFormat="1" ht="14.25" customHeight="1">
      <c r="A370" s="146"/>
      <c r="B370" s="146"/>
      <c r="C370" s="146"/>
      <c r="D370" s="150"/>
      <c r="E370" s="150"/>
      <c r="F370" s="150"/>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s="12" customFormat="1" ht="14.25" customHeight="1">
      <c r="A371" s="146"/>
      <c r="B371" s="146"/>
      <c r="C371" s="146"/>
      <c r="D371" s="150"/>
      <c r="E371" s="150"/>
      <c r="F371" s="150"/>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s="12" customFormat="1" ht="14.25" customHeight="1">
      <c r="A372" s="146"/>
      <c r="B372" s="146"/>
      <c r="C372" s="146"/>
      <c r="D372" s="150"/>
      <c r="E372" s="150"/>
      <c r="F372" s="150"/>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s="12" customFormat="1" ht="14.25" customHeight="1">
      <c r="A373" s="146"/>
      <c r="B373" s="146"/>
      <c r="C373" s="146"/>
      <c r="D373" s="150"/>
      <c r="E373" s="150"/>
      <c r="F373" s="150"/>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s="12" customFormat="1" ht="14.25" customHeight="1">
      <c r="A374" s="146"/>
      <c r="B374" s="146"/>
      <c r="C374" s="146"/>
      <c r="D374" s="150"/>
      <c r="E374" s="150"/>
      <c r="F374" s="150"/>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s="12" customFormat="1" ht="14.25" customHeight="1">
      <c r="A375" s="146"/>
      <c r="B375" s="146"/>
      <c r="C375" s="146"/>
      <c r="D375" s="150"/>
      <c r="E375" s="150"/>
      <c r="F375" s="150"/>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s="12" customFormat="1" ht="14.25" customHeight="1">
      <c r="A376" s="146"/>
      <c r="B376" s="146"/>
      <c r="C376" s="146"/>
      <c r="D376" s="150"/>
      <c r="E376" s="150"/>
      <c r="F376" s="150"/>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s="12" customFormat="1" ht="14.25" customHeight="1">
      <c r="A377" s="146"/>
      <c r="B377" s="146"/>
      <c r="C377" s="146"/>
      <c r="D377" s="150"/>
      <c r="E377" s="150"/>
      <c r="F377" s="150"/>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s="12" customFormat="1" ht="14.25" customHeight="1">
      <c r="A378" s="146"/>
      <c r="B378" s="146"/>
      <c r="C378" s="146"/>
      <c r="D378" s="150"/>
      <c r="E378" s="150"/>
      <c r="F378" s="150"/>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s="12" customFormat="1" ht="14.25" customHeight="1">
      <c r="A379" s="146"/>
      <c r="B379" s="146"/>
      <c r="C379" s="146"/>
      <c r="D379" s="150"/>
      <c r="E379" s="150"/>
      <c r="F379" s="150"/>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s="12" customFormat="1" ht="14.25" customHeight="1">
      <c r="A380" s="146"/>
      <c r="B380" s="146"/>
      <c r="C380" s="146"/>
      <c r="D380" s="150"/>
      <c r="E380" s="150"/>
      <c r="F380" s="150"/>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s="12" customFormat="1" ht="14.25" customHeight="1">
      <c r="A381" s="146"/>
      <c r="B381" s="146"/>
      <c r="C381" s="146"/>
      <c r="D381" s="150"/>
      <c r="E381" s="150"/>
      <c r="F381" s="150"/>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s="12" customFormat="1" ht="14.25" customHeight="1">
      <c r="A382" s="146"/>
      <c r="B382" s="146"/>
      <c r="C382" s="146"/>
      <c r="D382" s="150"/>
      <c r="E382" s="150"/>
      <c r="F382" s="150"/>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s="12" customFormat="1" ht="14.25" customHeight="1">
      <c r="A383" s="146"/>
      <c r="B383" s="146"/>
      <c r="C383" s="146"/>
      <c r="D383" s="150"/>
      <c r="E383" s="150"/>
      <c r="F383" s="150"/>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s="12" customFormat="1" ht="14.25" customHeight="1">
      <c r="A384" s="146"/>
      <c r="B384" s="146"/>
      <c r="C384" s="146"/>
      <c r="D384" s="150"/>
      <c r="E384" s="150"/>
      <c r="F384" s="150"/>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s="12" customFormat="1" ht="14.25" customHeight="1">
      <c r="A385" s="146"/>
      <c r="B385" s="146"/>
      <c r="C385" s="146"/>
      <c r="D385" s="150"/>
      <c r="E385" s="150"/>
      <c r="F385" s="150"/>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s="12" customFormat="1" ht="14.25" customHeight="1">
      <c r="A386" s="146"/>
      <c r="B386" s="146"/>
      <c r="C386" s="146"/>
      <c r="D386" s="150"/>
      <c r="E386" s="150"/>
      <c r="F386" s="150"/>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s="12" customFormat="1" ht="14.25" customHeight="1">
      <c r="A387" s="146"/>
      <c r="B387" s="146"/>
      <c r="C387" s="146"/>
      <c r="D387" s="150"/>
      <c r="E387" s="150"/>
      <c r="F387" s="150"/>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s="12" customFormat="1" ht="14.25" customHeight="1">
      <c r="A388" s="146"/>
      <c r="B388" s="146"/>
      <c r="C388" s="146"/>
      <c r="D388" s="150"/>
      <c r="E388" s="150"/>
      <c r="F388" s="150"/>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s="12" customFormat="1" ht="14.25" customHeight="1">
      <c r="A389" s="146"/>
      <c r="B389" s="146"/>
      <c r="C389" s="146"/>
      <c r="D389" s="150"/>
      <c r="E389" s="150"/>
      <c r="F389" s="150"/>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s="12" customFormat="1" ht="14.25" customHeight="1">
      <c r="A390" s="146"/>
      <c r="B390" s="146"/>
      <c r="C390" s="146"/>
      <c r="D390" s="150"/>
      <c r="E390" s="150"/>
      <c r="F390" s="150"/>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s="12" customFormat="1" ht="14.25" customHeight="1">
      <c r="A391" s="146"/>
      <c r="B391" s="146"/>
      <c r="C391" s="146"/>
      <c r="D391" s="150"/>
      <c r="E391" s="150"/>
      <c r="F391" s="150"/>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s="12" customFormat="1" ht="14.25" customHeight="1">
      <c r="A392" s="146"/>
      <c r="B392" s="146"/>
      <c r="C392" s="146"/>
      <c r="D392" s="150"/>
      <c r="E392" s="150"/>
      <c r="F392" s="150"/>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s="12" customFormat="1" ht="14.25" customHeight="1">
      <c r="A393" s="146"/>
      <c r="B393" s="146"/>
      <c r="C393" s="146"/>
      <c r="D393" s="150"/>
      <c r="E393" s="150"/>
      <c r="F393" s="150"/>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s="12" customFormat="1" ht="14.25" customHeight="1">
      <c r="A394" s="146"/>
      <c r="B394" s="146"/>
      <c r="C394" s="146"/>
      <c r="D394" s="150"/>
      <c r="E394" s="150"/>
      <c r="F394" s="150"/>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s="12" customFormat="1" ht="14.25" customHeight="1">
      <c r="A395" s="146"/>
      <c r="B395" s="146"/>
      <c r="C395" s="146"/>
      <c r="D395" s="150"/>
      <c r="E395" s="150"/>
      <c r="F395" s="150"/>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s="12" customFormat="1" ht="14.25" customHeight="1">
      <c r="A396" s="146"/>
      <c r="B396" s="146"/>
      <c r="C396" s="146"/>
      <c r="D396" s="150"/>
      <c r="E396" s="150"/>
      <c r="F396" s="150"/>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s="12" customFormat="1" ht="14.25" customHeight="1">
      <c r="A397" s="146"/>
      <c r="B397" s="146"/>
      <c r="C397" s="146"/>
      <c r="D397" s="150"/>
      <c r="E397" s="150"/>
      <c r="F397" s="150"/>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s="12" customFormat="1" ht="14.25" customHeight="1">
      <c r="A398" s="146"/>
      <c r="B398" s="146"/>
      <c r="C398" s="146"/>
      <c r="D398" s="150"/>
      <c r="E398" s="150"/>
      <c r="F398" s="150"/>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s="12" customFormat="1" ht="14.25" customHeight="1">
      <c r="A399" s="146"/>
      <c r="B399" s="146"/>
      <c r="C399" s="146"/>
      <c r="D399" s="150"/>
      <c r="E399" s="150"/>
      <c r="F399" s="150"/>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s="12" customFormat="1" ht="14.25" customHeight="1">
      <c r="A400" s="146"/>
      <c r="B400" s="146"/>
      <c r="C400" s="146"/>
      <c r="D400" s="150"/>
      <c r="E400" s="150"/>
      <c r="F400" s="150"/>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s="12" customFormat="1" ht="14.25" customHeight="1">
      <c r="A401" s="146"/>
      <c r="B401" s="146"/>
      <c r="C401" s="146"/>
      <c r="D401" s="150"/>
      <c r="E401" s="150"/>
      <c r="F401" s="150"/>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s="12" customFormat="1" ht="14.25" customHeight="1">
      <c r="A402" s="146"/>
      <c r="B402" s="146"/>
      <c r="C402" s="146"/>
      <c r="D402" s="150"/>
      <c r="E402" s="150"/>
      <c r="F402" s="150"/>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s="12" customFormat="1" ht="14.25" customHeight="1">
      <c r="A403" s="146"/>
      <c r="B403" s="146"/>
      <c r="C403" s="146"/>
      <c r="D403" s="150"/>
      <c r="E403" s="150"/>
      <c r="F403" s="150"/>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s="12" customFormat="1" ht="14.25" customHeight="1">
      <c r="A404" s="146"/>
      <c r="B404" s="146"/>
      <c r="C404" s="146"/>
      <c r="D404" s="150"/>
      <c r="E404" s="150"/>
      <c r="F404" s="150"/>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s="12" customFormat="1" ht="14.25" customHeight="1">
      <c r="A405" s="146"/>
      <c r="B405" s="146"/>
      <c r="C405" s="146"/>
      <c r="D405" s="150"/>
      <c r="E405" s="150"/>
      <c r="F405" s="150"/>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s="12" customFormat="1" ht="14.25" customHeight="1">
      <c r="A406" s="146"/>
      <c r="B406" s="146"/>
      <c r="C406" s="146"/>
      <c r="D406" s="150"/>
      <c r="E406" s="150"/>
      <c r="F406" s="150"/>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s="12" customFormat="1" ht="14.25" customHeight="1">
      <c r="A407" s="146"/>
      <c r="B407" s="146"/>
      <c r="C407" s="146"/>
      <c r="D407" s="150"/>
      <c r="E407" s="150"/>
      <c r="F407" s="150"/>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s="12" customFormat="1" ht="14.25" customHeight="1">
      <c r="A408" s="146"/>
      <c r="B408" s="146"/>
      <c r="C408" s="146"/>
      <c r="D408" s="150"/>
      <c r="E408" s="150"/>
      <c r="F408" s="150"/>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s="12" customFormat="1" ht="14.25" customHeight="1">
      <c r="A409" s="146"/>
      <c r="B409" s="146"/>
      <c r="C409" s="146"/>
      <c r="D409" s="150"/>
      <c r="E409" s="150"/>
      <c r="F409" s="150"/>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s="12" customFormat="1" ht="14.25" customHeight="1">
      <c r="A410" s="146"/>
      <c r="B410" s="146"/>
      <c r="C410" s="146"/>
      <c r="D410" s="150"/>
      <c r="E410" s="150"/>
      <c r="F410" s="150"/>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s="12" customFormat="1" ht="14.25" customHeight="1">
      <c r="A411" s="146"/>
      <c r="B411" s="146"/>
      <c r="C411" s="146"/>
      <c r="D411" s="150"/>
      <c r="E411" s="150"/>
      <c r="F411" s="150"/>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s="12" customFormat="1" ht="14.25" customHeight="1">
      <c r="A412" s="146"/>
      <c r="B412" s="146"/>
      <c r="C412" s="146"/>
      <c r="D412" s="150"/>
      <c r="E412" s="150"/>
      <c r="F412" s="150"/>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s="12" customFormat="1" ht="14.25" customHeight="1">
      <c r="A413" s="146"/>
      <c r="B413" s="146"/>
      <c r="C413" s="146"/>
      <c r="D413" s="150"/>
      <c r="E413" s="150"/>
      <c r="F413" s="150"/>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s="12" customFormat="1" ht="14.25" customHeight="1">
      <c r="A414" s="146"/>
      <c r="B414" s="146"/>
      <c r="C414" s="146"/>
      <c r="D414" s="150"/>
      <c r="E414" s="150"/>
      <c r="F414" s="150"/>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s="12" customFormat="1" ht="14.25" customHeight="1">
      <c r="A415" s="146"/>
      <c r="B415" s="146"/>
      <c r="C415" s="146"/>
      <c r="D415" s="150"/>
      <c r="E415" s="150"/>
      <c r="F415" s="150"/>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s="12" customFormat="1" ht="14.25" customHeight="1">
      <c r="A416" s="146"/>
      <c r="B416" s="146"/>
      <c r="C416" s="146"/>
      <c r="D416" s="150"/>
      <c r="E416" s="150"/>
      <c r="F416" s="150"/>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s="12" customFormat="1" ht="14.25" customHeight="1">
      <c r="A417" s="146"/>
      <c r="B417" s="146"/>
      <c r="C417" s="146"/>
      <c r="D417" s="150"/>
      <c r="E417" s="150"/>
      <c r="F417" s="150"/>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s="12" customFormat="1" ht="14.25" customHeight="1">
      <c r="A418" s="146"/>
      <c r="B418" s="146"/>
      <c r="C418" s="146"/>
      <c r="D418" s="150"/>
      <c r="E418" s="150"/>
      <c r="F418" s="150"/>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s="12" customFormat="1" ht="14.25" customHeight="1">
      <c r="A419" s="146"/>
      <c r="B419" s="146"/>
      <c r="C419" s="146"/>
      <c r="D419" s="150"/>
      <c r="E419" s="150"/>
      <c r="F419" s="150"/>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s="12" customFormat="1" ht="14.25" customHeight="1">
      <c r="A420" s="146"/>
      <c r="B420" s="146"/>
      <c r="C420" s="146"/>
      <c r="D420" s="150"/>
      <c r="E420" s="150"/>
      <c r="F420" s="150"/>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s="12" customFormat="1" ht="14.25" customHeight="1">
      <c r="A421" s="146"/>
      <c r="B421" s="146"/>
      <c r="C421" s="146"/>
      <c r="D421" s="150"/>
      <c r="E421" s="150"/>
      <c r="F421" s="150"/>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s="12" customFormat="1" ht="14.25" customHeight="1">
      <c r="A422" s="146"/>
      <c r="B422" s="146"/>
      <c r="C422" s="146"/>
      <c r="D422" s="150"/>
      <c r="E422" s="150"/>
      <c r="F422" s="150"/>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s="12" customFormat="1" ht="14.25" customHeight="1">
      <c r="A423" s="146"/>
      <c r="B423" s="146"/>
      <c r="C423" s="146"/>
      <c r="D423" s="150"/>
      <c r="E423" s="150"/>
      <c r="F423" s="150"/>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s="12" customFormat="1" ht="14.25" customHeight="1">
      <c r="A424" s="146"/>
      <c r="B424" s="146"/>
      <c r="C424" s="146"/>
      <c r="D424" s="150"/>
      <c r="E424" s="150"/>
      <c r="F424" s="150"/>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s="12" customFormat="1" ht="14.25" customHeight="1">
      <c r="A425" s="146"/>
      <c r="B425" s="146"/>
      <c r="C425" s="146"/>
      <c r="D425" s="150"/>
      <c r="E425" s="150"/>
      <c r="F425" s="150"/>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s="12" customFormat="1" ht="14.25" customHeight="1">
      <c r="A426" s="146"/>
      <c r="B426" s="146"/>
      <c r="C426" s="146"/>
      <c r="D426" s="150"/>
      <c r="E426" s="150"/>
      <c r="F426" s="150"/>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s="12" customFormat="1" ht="14.25" customHeight="1">
      <c r="A427" s="146"/>
      <c r="B427" s="146"/>
      <c r="C427" s="146"/>
      <c r="D427" s="150"/>
      <c r="E427" s="150"/>
      <c r="F427" s="150"/>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s="12" customFormat="1" ht="14.25" customHeight="1">
      <c r="A428" s="146"/>
      <c r="B428" s="146"/>
      <c r="C428" s="146"/>
      <c r="D428" s="150"/>
      <c r="E428" s="150"/>
      <c r="F428" s="150"/>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s="12" customFormat="1" ht="14.25" customHeight="1">
      <c r="A429" s="146"/>
      <c r="B429" s="146"/>
      <c r="C429" s="146"/>
      <c r="D429" s="150"/>
      <c r="E429" s="150"/>
      <c r="F429" s="150"/>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s="12" customFormat="1" ht="14.25" customHeight="1">
      <c r="A430" s="146"/>
      <c r="B430" s="146"/>
      <c r="C430" s="146"/>
      <c r="D430" s="150"/>
      <c r="E430" s="150"/>
      <c r="F430" s="150"/>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s="12" customFormat="1" ht="14.25" customHeight="1">
      <c r="A431" s="146"/>
      <c r="B431" s="146"/>
      <c r="C431" s="146"/>
      <c r="D431" s="150"/>
      <c r="E431" s="150"/>
      <c r="F431" s="150"/>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s="12" customFormat="1" ht="14.25" customHeight="1">
      <c r="A432" s="146"/>
      <c r="B432" s="146"/>
      <c r="C432" s="146"/>
      <c r="D432" s="150"/>
      <c r="E432" s="150"/>
      <c r="F432" s="150"/>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s="12" customFormat="1" ht="14.25" customHeight="1">
      <c r="A433" s="146"/>
      <c r="B433" s="146"/>
      <c r="C433" s="146"/>
      <c r="D433" s="150"/>
      <c r="E433" s="150"/>
      <c r="F433" s="150"/>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s="12" customFormat="1" ht="14.25" customHeight="1">
      <c r="A434" s="146"/>
      <c r="B434" s="146"/>
      <c r="C434" s="146"/>
      <c r="D434" s="150"/>
      <c r="E434" s="150"/>
      <c r="F434" s="150"/>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s="12" customFormat="1" ht="14.25" customHeight="1">
      <c r="A435" s="146"/>
      <c r="B435" s="146"/>
      <c r="C435" s="146"/>
      <c r="D435" s="150"/>
      <c r="E435" s="150"/>
      <c r="F435" s="150"/>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s="12" customFormat="1" ht="14.25" customHeight="1">
      <c r="A436" s="146"/>
      <c r="B436" s="146"/>
      <c r="C436" s="146"/>
      <c r="D436" s="150"/>
      <c r="E436" s="150"/>
      <c r="F436" s="150"/>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s="12" customFormat="1" ht="14.25" customHeight="1">
      <c r="A437" s="146"/>
      <c r="B437" s="146"/>
      <c r="C437" s="146"/>
      <c r="D437" s="150"/>
      <c r="E437" s="150"/>
      <c r="F437" s="150"/>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s="12" customFormat="1" ht="14.25" customHeight="1">
      <c r="A438" s="146"/>
      <c r="B438" s="146"/>
      <c r="C438" s="146"/>
      <c r="D438" s="150"/>
      <c r="E438" s="150"/>
      <c r="F438" s="150"/>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s="12" customFormat="1" ht="14.25" customHeight="1">
      <c r="A439" s="146"/>
      <c r="B439" s="146"/>
      <c r="C439" s="146"/>
      <c r="D439" s="150"/>
      <c r="E439" s="150"/>
      <c r="F439" s="150"/>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s="12" customFormat="1" ht="14.25" customHeight="1">
      <c r="A440" s="146"/>
      <c r="B440" s="146"/>
      <c r="C440" s="146"/>
      <c r="D440" s="150"/>
      <c r="E440" s="150"/>
      <c r="F440" s="150"/>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s="12" customFormat="1" ht="14.25" customHeight="1">
      <c r="A441" s="146"/>
      <c r="B441" s="146"/>
      <c r="C441" s="146"/>
      <c r="D441" s="150"/>
      <c r="E441" s="150"/>
      <c r="F441" s="150"/>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s="12" customFormat="1" ht="14.25" customHeight="1">
      <c r="A442" s="146"/>
      <c r="B442" s="146"/>
      <c r="C442" s="146"/>
      <c r="D442" s="150"/>
      <c r="E442" s="150"/>
      <c r="F442" s="150"/>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s="12" customFormat="1" ht="14.25" customHeight="1">
      <c r="A443" s="146"/>
      <c r="B443" s="146"/>
      <c r="C443" s="146"/>
      <c r="D443" s="150"/>
      <c r="E443" s="150"/>
      <c r="F443" s="150"/>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s="12" customFormat="1" ht="14.25" customHeight="1">
      <c r="A444" s="146"/>
      <c r="B444" s="146"/>
      <c r="C444" s="146"/>
      <c r="D444" s="150"/>
      <c r="E444" s="150"/>
      <c r="F444" s="150"/>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s="12" customFormat="1" ht="14.25" customHeight="1">
      <c r="A445" s="146"/>
      <c r="B445" s="146"/>
      <c r="C445" s="146"/>
      <c r="D445" s="150"/>
      <c r="E445" s="150"/>
      <c r="F445" s="150"/>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s="12" customFormat="1" ht="14.25" customHeight="1">
      <c r="A446" s="146"/>
      <c r="B446" s="146"/>
      <c r="C446" s="146"/>
      <c r="D446" s="150"/>
      <c r="E446" s="150"/>
      <c r="F446" s="150"/>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s="12" customFormat="1" ht="14.25" customHeight="1">
      <c r="A447" s="146"/>
      <c r="B447" s="146"/>
      <c r="C447" s="146"/>
      <c r="D447" s="150"/>
      <c r="E447" s="150"/>
      <c r="F447" s="150"/>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s="12" customFormat="1" ht="14.25" customHeight="1">
      <c r="A448" s="146"/>
      <c r="B448" s="146"/>
      <c r="C448" s="146"/>
      <c r="D448" s="150"/>
      <c r="E448" s="150"/>
      <c r="F448" s="150"/>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s="12" customFormat="1" ht="14.25" customHeight="1">
      <c r="A449" s="146"/>
      <c r="B449" s="146"/>
      <c r="C449" s="146"/>
      <c r="D449" s="150"/>
      <c r="E449" s="150"/>
      <c r="F449" s="150"/>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s="12" customFormat="1" ht="14.25" customHeight="1">
      <c r="A450" s="146"/>
      <c r="B450" s="146"/>
      <c r="C450" s="146"/>
      <c r="D450" s="150"/>
      <c r="E450" s="150"/>
      <c r="F450" s="150"/>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s="12" customFormat="1" ht="14.25" customHeight="1">
      <c r="A451" s="146"/>
      <c r="B451" s="146"/>
      <c r="C451" s="146"/>
      <c r="D451" s="150"/>
      <c r="E451" s="150"/>
      <c r="F451" s="150"/>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s="12" customFormat="1" ht="14.25" customHeight="1">
      <c r="A452" s="146"/>
      <c r="B452" s="146"/>
      <c r="C452" s="146"/>
      <c r="D452" s="150"/>
      <c r="E452" s="150"/>
      <c r="F452" s="150"/>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s="12" customFormat="1" ht="14.25" customHeight="1">
      <c r="A453" s="146"/>
      <c r="B453" s="146"/>
      <c r="C453" s="146"/>
      <c r="D453" s="150"/>
      <c r="E453" s="150"/>
      <c r="F453" s="150"/>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s="12" customFormat="1" ht="14.25" customHeight="1">
      <c r="A454" s="146"/>
      <c r="B454" s="146"/>
      <c r="C454" s="146"/>
      <c r="D454" s="150"/>
      <c r="E454" s="150"/>
      <c r="F454" s="150"/>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s="12" customFormat="1" ht="14.25" customHeight="1">
      <c r="A455" s="146"/>
      <c r="B455" s="146"/>
      <c r="C455" s="146"/>
      <c r="D455" s="150"/>
      <c r="E455" s="150"/>
      <c r="F455" s="150"/>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s="12" customFormat="1" ht="14.25" customHeight="1">
      <c r="A456" s="146"/>
      <c r="B456" s="146"/>
      <c r="C456" s="146"/>
      <c r="D456" s="150"/>
      <c r="E456" s="150"/>
      <c r="F456" s="150"/>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s="12" customFormat="1" ht="14.25" customHeight="1">
      <c r="A457" s="146"/>
      <c r="B457" s="146"/>
      <c r="C457" s="146"/>
      <c r="D457" s="150"/>
      <c r="E457" s="150"/>
      <c r="F457" s="150"/>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s="12" customFormat="1" ht="14.25" customHeight="1">
      <c r="A458" s="146"/>
      <c r="B458" s="146"/>
      <c r="C458" s="146"/>
      <c r="D458" s="150"/>
      <c r="E458" s="150"/>
      <c r="F458" s="150"/>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s="12" customFormat="1" ht="14.25" customHeight="1">
      <c r="A459" s="146"/>
      <c r="B459" s="146"/>
      <c r="C459" s="146"/>
      <c r="D459" s="150"/>
      <c r="E459" s="150"/>
      <c r="F459" s="150"/>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s="12" customFormat="1" ht="14.25" customHeight="1">
      <c r="A460" s="146"/>
      <c r="B460" s="146"/>
      <c r="C460" s="146"/>
      <c r="D460" s="150"/>
      <c r="E460" s="150"/>
      <c r="F460" s="150"/>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s="12" customFormat="1" ht="14.25" customHeight="1">
      <c r="A461" s="146"/>
      <c r="B461" s="146"/>
      <c r="C461" s="146"/>
      <c r="D461" s="150"/>
      <c r="E461" s="150"/>
      <c r="F461" s="150"/>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s="12" customFormat="1" ht="14.25" customHeight="1">
      <c r="A462" s="146"/>
      <c r="B462" s="146"/>
      <c r="C462" s="146"/>
      <c r="D462" s="150"/>
      <c r="E462" s="150"/>
      <c r="F462" s="150"/>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s="12" customFormat="1" ht="14.25" customHeight="1">
      <c r="A463" s="146"/>
      <c r="B463" s="146"/>
      <c r="C463" s="146"/>
      <c r="D463" s="150"/>
      <c r="E463" s="150"/>
      <c r="F463" s="150"/>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s="12" customFormat="1" ht="14.25" customHeight="1">
      <c r="A464" s="146"/>
      <c r="B464" s="146"/>
      <c r="C464" s="146"/>
      <c r="D464" s="150"/>
      <c r="E464" s="150"/>
      <c r="F464" s="150"/>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s="12" customFormat="1" ht="14.25" customHeight="1">
      <c r="A465" s="146"/>
      <c r="B465" s="146"/>
      <c r="C465" s="146"/>
      <c r="D465" s="150"/>
      <c r="E465" s="150"/>
      <c r="F465" s="150"/>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s="12" customFormat="1" ht="14.25" customHeight="1">
      <c r="A466" s="146"/>
      <c r="B466" s="146"/>
      <c r="C466" s="146"/>
      <c r="D466" s="150"/>
      <c r="E466" s="150"/>
      <c r="F466" s="150"/>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s="12" customFormat="1" ht="14.25" customHeight="1">
      <c r="A467" s="146"/>
      <c r="B467" s="146"/>
      <c r="C467" s="146"/>
      <c r="D467" s="150"/>
      <c r="E467" s="150"/>
      <c r="F467" s="150"/>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s="12" customFormat="1" ht="14.25" customHeight="1">
      <c r="A468" s="146"/>
      <c r="B468" s="146"/>
      <c r="C468" s="146"/>
      <c r="D468" s="150"/>
      <c r="E468" s="150"/>
      <c r="F468" s="150"/>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s="12" customFormat="1" ht="14.25" customHeight="1">
      <c r="A469" s="146"/>
      <c r="B469" s="146"/>
      <c r="C469" s="146"/>
      <c r="D469" s="150"/>
      <c r="E469" s="150"/>
      <c r="F469" s="150"/>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s="12" customFormat="1" ht="14.25" customHeight="1">
      <c r="A470" s="146"/>
      <c r="B470" s="146"/>
      <c r="C470" s="146"/>
      <c r="D470" s="150"/>
      <c r="E470" s="150"/>
      <c r="F470" s="150"/>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s="12" customFormat="1" ht="14.25" customHeight="1">
      <c r="A471" s="146"/>
      <c r="B471" s="146"/>
      <c r="C471" s="146"/>
      <c r="D471" s="150"/>
      <c r="E471" s="150"/>
      <c r="F471" s="150"/>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s="12" customFormat="1" ht="14.25" customHeight="1">
      <c r="A472" s="146"/>
      <c r="B472" s="146"/>
      <c r="C472" s="146"/>
      <c r="D472" s="150"/>
      <c r="E472" s="150"/>
      <c r="F472" s="150"/>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s="12" customFormat="1" ht="14.25" customHeight="1">
      <c r="A473" s="146"/>
      <c r="B473" s="146"/>
      <c r="C473" s="146"/>
      <c r="D473" s="150"/>
      <c r="E473" s="150"/>
      <c r="F473" s="150"/>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s="12" customFormat="1" ht="14.25" customHeight="1">
      <c r="A474" s="146"/>
      <c r="B474" s="146"/>
      <c r="C474" s="146"/>
      <c r="D474" s="150"/>
      <c r="E474" s="150"/>
      <c r="F474" s="150"/>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s="12" customFormat="1" ht="14.25" customHeight="1">
      <c r="A475" s="146"/>
      <c r="B475" s="146"/>
      <c r="C475" s="146"/>
      <c r="D475" s="150"/>
      <c r="E475" s="150"/>
      <c r="F475" s="150"/>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s="12" customFormat="1" ht="14.25" customHeight="1">
      <c r="A476" s="146"/>
      <c r="B476" s="146"/>
      <c r="C476" s="146"/>
      <c r="D476" s="150"/>
      <c r="E476" s="150"/>
      <c r="F476" s="150"/>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s="12" customFormat="1" ht="14.25" customHeight="1">
      <c r="A477" s="146"/>
      <c r="B477" s="146"/>
      <c r="C477" s="146"/>
      <c r="D477" s="150"/>
      <c r="E477" s="150"/>
      <c r="F477" s="150"/>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s="12" customFormat="1" ht="14.25" customHeight="1">
      <c r="A478" s="146"/>
      <c r="B478" s="146"/>
      <c r="C478" s="146"/>
      <c r="D478" s="150"/>
      <c r="E478" s="150"/>
      <c r="F478" s="150"/>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s="12" customFormat="1" ht="14.25" customHeight="1">
      <c r="A479" s="146"/>
      <c r="B479" s="146"/>
      <c r="C479" s="146"/>
      <c r="D479" s="150"/>
      <c r="E479" s="150"/>
      <c r="F479" s="150"/>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s="12" customFormat="1" ht="14.25" customHeight="1">
      <c r="A480" s="146"/>
      <c r="B480" s="146"/>
      <c r="C480" s="146"/>
      <c r="D480" s="150"/>
      <c r="E480" s="150"/>
      <c r="F480" s="150"/>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s="12" customFormat="1" ht="14.25" customHeight="1">
      <c r="A481" s="146"/>
      <c r="B481" s="146"/>
      <c r="C481" s="146"/>
      <c r="D481" s="150"/>
      <c r="E481" s="150"/>
      <c r="F481" s="150"/>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s="12" customFormat="1" ht="14.25" customHeight="1">
      <c r="A482" s="146"/>
      <c r="B482" s="146"/>
      <c r="C482" s="146"/>
      <c r="D482" s="150"/>
      <c r="E482" s="150"/>
      <c r="F482" s="150"/>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s="12" customFormat="1" ht="14.25" customHeight="1">
      <c r="A483" s="146"/>
      <c r="B483" s="146"/>
      <c r="C483" s="146"/>
      <c r="D483" s="150"/>
      <c r="E483" s="150"/>
      <c r="F483" s="150"/>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s="12" customFormat="1" ht="14.25" customHeight="1">
      <c r="A484" s="146"/>
      <c r="B484" s="146"/>
      <c r="C484" s="146"/>
      <c r="D484" s="150"/>
      <c r="E484" s="150"/>
      <c r="F484" s="150"/>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s="12" customFormat="1" ht="14.25" customHeight="1">
      <c r="A485" s="146"/>
      <c r="B485" s="146"/>
      <c r="C485" s="146"/>
      <c r="D485" s="150"/>
      <c r="E485" s="150"/>
      <c r="F485" s="150"/>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s="12" customFormat="1" ht="14.25" customHeight="1">
      <c r="A486" s="146"/>
      <c r="B486" s="146"/>
      <c r="C486" s="146"/>
      <c r="D486" s="150"/>
      <c r="E486" s="150"/>
      <c r="F486" s="150"/>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s="12" customFormat="1" ht="14.25" customHeight="1">
      <c r="A487" s="146"/>
      <c r="B487" s="146"/>
      <c r="C487" s="146"/>
      <c r="D487" s="150"/>
      <c r="E487" s="150"/>
      <c r="F487" s="150"/>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s="12" customFormat="1" ht="14.25" customHeight="1">
      <c r="A488" s="146"/>
      <c r="B488" s="146"/>
      <c r="C488" s="146"/>
      <c r="D488" s="150"/>
      <c r="E488" s="150"/>
      <c r="F488" s="150"/>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s="12" customFormat="1" ht="14.25" customHeight="1">
      <c r="A489" s="146"/>
      <c r="B489" s="146"/>
      <c r="C489" s="146"/>
      <c r="D489" s="150"/>
      <c r="E489" s="150"/>
      <c r="F489" s="150"/>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s="12" customFormat="1" ht="14.25" customHeight="1">
      <c r="A490" s="146"/>
      <c r="B490" s="146"/>
      <c r="C490" s="146"/>
      <c r="D490" s="150"/>
      <c r="E490" s="150"/>
      <c r="F490" s="150"/>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s="12" customFormat="1" ht="14.25" customHeight="1">
      <c r="A491" s="146"/>
      <c r="B491" s="146"/>
      <c r="C491" s="146"/>
      <c r="D491" s="150"/>
      <c r="E491" s="150"/>
      <c r="F491" s="150"/>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s="12" customFormat="1" ht="14.25" customHeight="1">
      <c r="A492" s="146"/>
      <c r="B492" s="146"/>
      <c r="C492" s="146"/>
      <c r="D492" s="150"/>
      <c r="E492" s="150"/>
      <c r="F492" s="150"/>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s="12" customFormat="1" ht="14.25" customHeight="1">
      <c r="A493" s="146"/>
      <c r="B493" s="146"/>
      <c r="C493" s="146"/>
      <c r="D493" s="150"/>
      <c r="E493" s="150"/>
      <c r="F493" s="150"/>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s="12" customFormat="1" ht="14.25" customHeight="1">
      <c r="A494" s="146"/>
      <c r="B494" s="146"/>
      <c r="C494" s="146"/>
      <c r="D494" s="150"/>
      <c r="E494" s="150"/>
      <c r="F494" s="150"/>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s="12" customFormat="1" ht="14.25" customHeight="1">
      <c r="A495" s="146"/>
      <c r="B495" s="146"/>
      <c r="C495" s="146"/>
      <c r="D495" s="150"/>
      <c r="E495" s="150"/>
      <c r="F495" s="150"/>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s="12" customFormat="1" ht="14.25" customHeight="1">
      <c r="A496" s="146"/>
      <c r="B496" s="146"/>
      <c r="C496" s="146"/>
      <c r="D496" s="150"/>
      <c r="E496" s="150"/>
      <c r="F496" s="150"/>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s="12" customFormat="1" ht="14.25" customHeight="1">
      <c r="A497" s="146"/>
      <c r="B497" s="146"/>
      <c r="C497" s="146"/>
      <c r="D497" s="150"/>
      <c r="E497" s="150"/>
      <c r="F497" s="150"/>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s="12" customFormat="1" ht="14.25" customHeight="1">
      <c r="A498" s="146"/>
      <c r="B498" s="146"/>
      <c r="C498" s="146"/>
      <c r="D498" s="150"/>
      <c r="E498" s="150"/>
      <c r="F498" s="150"/>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s="12" customFormat="1" ht="14.25" customHeight="1">
      <c r="A499" s="146"/>
      <c r="B499" s="146"/>
      <c r="C499" s="146"/>
      <c r="D499" s="150"/>
      <c r="E499" s="150"/>
      <c r="F499" s="150"/>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s="12" customFormat="1" ht="14.25" customHeight="1">
      <c r="A500" s="146"/>
      <c r="B500" s="146"/>
      <c r="C500" s="146"/>
      <c r="D500" s="150"/>
      <c r="E500" s="150"/>
      <c r="F500" s="150"/>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s="12" customFormat="1" ht="14.25" customHeight="1">
      <c r="A501" s="146"/>
      <c r="B501" s="146"/>
      <c r="C501" s="146"/>
      <c r="D501" s="150"/>
      <c r="E501" s="150"/>
      <c r="F501" s="150"/>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s="12" customFormat="1" ht="14.25" customHeight="1">
      <c r="A502" s="146"/>
      <c r="B502" s="146"/>
      <c r="C502" s="146"/>
      <c r="D502" s="150"/>
      <c r="E502" s="150"/>
      <c r="F502" s="150"/>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s="12" customFormat="1" ht="14.25" customHeight="1">
      <c r="A503" s="146"/>
      <c r="B503" s="146"/>
      <c r="C503" s="146"/>
      <c r="D503" s="150"/>
      <c r="E503" s="150"/>
      <c r="F503" s="150"/>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s="12" customFormat="1" ht="14.25" customHeight="1">
      <c r="A504" s="146"/>
      <c r="B504" s="146"/>
      <c r="C504" s="146"/>
      <c r="D504" s="150"/>
      <c r="E504" s="150"/>
      <c r="F504" s="150"/>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s="12" customFormat="1" ht="14.25" customHeight="1">
      <c r="A505" s="146"/>
      <c r="B505" s="146"/>
      <c r="C505" s="146"/>
      <c r="D505" s="150"/>
      <c r="E505" s="150"/>
      <c r="F505" s="150"/>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s="12" customFormat="1" ht="14.25" customHeight="1">
      <c r="A506" s="146"/>
      <c r="B506" s="146"/>
      <c r="C506" s="146"/>
      <c r="D506" s="150"/>
      <c r="E506" s="150"/>
      <c r="F506" s="150"/>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s="12" customFormat="1" ht="14.25" customHeight="1">
      <c r="A507" s="146"/>
      <c r="B507" s="146"/>
      <c r="C507" s="146"/>
      <c r="D507" s="150"/>
      <c r="E507" s="150"/>
      <c r="F507" s="150"/>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s="12" customFormat="1" ht="14.25" customHeight="1">
      <c r="A508" s="146"/>
      <c r="B508" s="146"/>
      <c r="C508" s="146"/>
      <c r="D508" s="150"/>
      <c r="E508" s="150"/>
      <c r="F508" s="150"/>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s="12" customFormat="1" ht="14.25" customHeight="1">
      <c r="A509" s="146"/>
      <c r="B509" s="146"/>
      <c r="C509" s="146"/>
      <c r="D509" s="150"/>
      <c r="E509" s="150"/>
      <c r="F509" s="150"/>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s="12" customFormat="1" ht="14.25" customHeight="1">
      <c r="A510" s="146"/>
      <c r="B510" s="146"/>
      <c r="C510" s="146"/>
      <c r="D510" s="150"/>
      <c r="E510" s="150"/>
      <c r="F510" s="150"/>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s="12" customFormat="1" ht="14.25" customHeight="1">
      <c r="A511" s="146"/>
      <c r="B511" s="146"/>
      <c r="C511" s="146"/>
      <c r="D511" s="150"/>
      <c r="E511" s="150"/>
      <c r="F511" s="150"/>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s="12" customFormat="1" ht="14.25" customHeight="1">
      <c r="A512" s="146"/>
      <c r="B512" s="146"/>
      <c r="C512" s="146"/>
      <c r="D512" s="150"/>
      <c r="E512" s="150"/>
      <c r="F512" s="150"/>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s="12" customFormat="1" ht="14.25" customHeight="1">
      <c r="A513" s="146"/>
      <c r="B513" s="146"/>
      <c r="C513" s="146"/>
      <c r="D513" s="150"/>
      <c r="E513" s="150"/>
      <c r="F513" s="150"/>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s="12" customFormat="1" ht="14.25" customHeight="1">
      <c r="A514" s="146"/>
      <c r="B514" s="146"/>
      <c r="C514" s="146"/>
      <c r="D514" s="150"/>
      <c r="E514" s="150"/>
      <c r="F514" s="150"/>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s="12" customFormat="1" ht="14.25" customHeight="1">
      <c r="A515" s="146"/>
      <c r="B515" s="146"/>
      <c r="C515" s="146"/>
      <c r="D515" s="150"/>
      <c r="E515" s="150"/>
      <c r="F515" s="150"/>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s="12" customFormat="1" ht="14.25" customHeight="1">
      <c r="A516" s="146"/>
      <c r="B516" s="146"/>
      <c r="C516" s="146"/>
      <c r="D516" s="150"/>
      <c r="E516" s="150"/>
      <c r="F516" s="150"/>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s="12" customFormat="1" ht="14.25" customHeight="1">
      <c r="A517" s="146"/>
      <c r="B517" s="146"/>
      <c r="C517" s="146"/>
      <c r="D517" s="150"/>
      <c r="E517" s="150"/>
      <c r="F517" s="150"/>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s="12" customFormat="1" ht="14.25" customHeight="1">
      <c r="A518" s="146"/>
      <c r="B518" s="146"/>
      <c r="C518" s="146"/>
      <c r="D518" s="150"/>
      <c r="E518" s="150"/>
      <c r="F518" s="150"/>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s="12" customFormat="1" ht="14.25" customHeight="1">
      <c r="A519" s="146"/>
      <c r="B519" s="146"/>
      <c r="C519" s="146"/>
      <c r="D519" s="150"/>
      <c r="E519" s="150"/>
      <c r="F519" s="150"/>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s="12" customFormat="1" ht="14.25" customHeight="1">
      <c r="A520" s="146"/>
      <c r="B520" s="146"/>
      <c r="C520" s="146"/>
      <c r="D520" s="150"/>
      <c r="E520" s="150"/>
      <c r="F520" s="150"/>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s="12" customFormat="1" ht="14.25" customHeight="1">
      <c r="A521" s="146"/>
      <c r="B521" s="146"/>
      <c r="C521" s="146"/>
      <c r="D521" s="150"/>
      <c r="E521" s="150"/>
      <c r="F521" s="150"/>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s="12" customFormat="1" ht="14.25" customHeight="1">
      <c r="A522" s="146"/>
      <c r="B522" s="146"/>
      <c r="C522" s="146"/>
      <c r="D522" s="150"/>
      <c r="E522" s="150"/>
      <c r="F522" s="150"/>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s="12" customFormat="1" ht="14.25" customHeight="1">
      <c r="A523" s="146"/>
      <c r="B523" s="146"/>
      <c r="C523" s="146"/>
      <c r="D523" s="150"/>
      <c r="E523" s="150"/>
      <c r="F523" s="150"/>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s="12" customFormat="1" ht="14.25" customHeight="1">
      <c r="A524" s="146"/>
      <c r="B524" s="146"/>
      <c r="C524" s="146"/>
      <c r="D524" s="150"/>
      <c r="E524" s="150"/>
      <c r="F524" s="150"/>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s="12" customFormat="1" ht="14.25" customHeight="1">
      <c r="A525" s="146"/>
      <c r="B525" s="146"/>
      <c r="C525" s="146"/>
      <c r="D525" s="150"/>
      <c r="E525" s="150"/>
      <c r="F525" s="150"/>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s="12" customFormat="1" ht="14.25" customHeight="1">
      <c r="A526" s="146"/>
      <c r="B526" s="146"/>
      <c r="C526" s="146"/>
      <c r="D526" s="150"/>
      <c r="E526" s="150"/>
      <c r="F526" s="150"/>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s="12" customFormat="1" ht="14.25" customHeight="1">
      <c r="A527" s="146"/>
      <c r="B527" s="146"/>
      <c r="C527" s="146"/>
      <c r="D527" s="150"/>
      <c r="E527" s="150"/>
      <c r="F527" s="150"/>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s="12" customFormat="1" ht="14.25" customHeight="1">
      <c r="A528" s="146"/>
      <c r="B528" s="146"/>
      <c r="C528" s="146"/>
      <c r="D528" s="150"/>
      <c r="E528" s="150"/>
      <c r="F528" s="150"/>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s="12" customFormat="1" ht="14.25" customHeight="1">
      <c r="A529" s="146"/>
      <c r="B529" s="146"/>
      <c r="C529" s="146"/>
      <c r="D529" s="150"/>
      <c r="E529" s="150"/>
      <c r="F529" s="150"/>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s="12" customFormat="1" ht="14.25" customHeight="1">
      <c r="A530" s="146"/>
      <c r="B530" s="146"/>
      <c r="C530" s="146"/>
      <c r="D530" s="150"/>
      <c r="E530" s="150"/>
      <c r="F530" s="150"/>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s="12" customFormat="1" ht="14.25" customHeight="1">
      <c r="A531" s="146"/>
      <c r="B531" s="146"/>
      <c r="C531" s="146"/>
      <c r="D531" s="150"/>
      <c r="E531" s="150"/>
      <c r="F531" s="150"/>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s="12" customFormat="1" ht="14.25" customHeight="1">
      <c r="A532" s="146"/>
      <c r="B532" s="146"/>
      <c r="C532" s="146"/>
      <c r="D532" s="150"/>
      <c r="E532" s="150"/>
      <c r="F532" s="150"/>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s="12" customFormat="1" ht="14.25" customHeight="1">
      <c r="A533" s="146"/>
      <c r="B533" s="146"/>
      <c r="C533" s="146"/>
      <c r="D533" s="150"/>
      <c r="E533" s="150"/>
      <c r="F533" s="150"/>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s="12" customFormat="1" ht="14.25" customHeight="1">
      <c r="A534" s="146"/>
      <c r="B534" s="146"/>
      <c r="C534" s="146"/>
      <c r="D534" s="150"/>
      <c r="E534" s="150"/>
      <c r="F534" s="150"/>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s="12" customFormat="1" ht="14.25" customHeight="1">
      <c r="A535" s="146"/>
      <c r="B535" s="146"/>
      <c r="C535" s="146"/>
      <c r="D535" s="150"/>
      <c r="E535" s="150"/>
      <c r="F535" s="150"/>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s="12" customFormat="1" ht="14.25" customHeight="1">
      <c r="A536" s="146"/>
      <c r="B536" s="146"/>
      <c r="C536" s="146"/>
      <c r="D536" s="150"/>
      <c r="E536" s="150"/>
      <c r="F536" s="150"/>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s="12" customFormat="1" ht="14.25" customHeight="1">
      <c r="A537" s="146"/>
      <c r="B537" s="146"/>
      <c r="C537" s="146"/>
      <c r="D537" s="150"/>
      <c r="E537" s="150"/>
      <c r="F537" s="150"/>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s="12" customFormat="1" ht="14.25" customHeight="1">
      <c r="A538" s="146"/>
      <c r="B538" s="146"/>
      <c r="C538" s="146"/>
      <c r="D538" s="150"/>
      <c r="E538" s="150"/>
      <c r="F538" s="150"/>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s="12" customFormat="1" ht="14.25" customHeight="1">
      <c r="A539" s="146"/>
      <c r="B539" s="146"/>
      <c r="C539" s="146"/>
      <c r="D539" s="150"/>
      <c r="E539" s="150"/>
      <c r="F539" s="150"/>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s="12" customFormat="1" ht="14.25" customHeight="1">
      <c r="A540" s="146"/>
      <c r="B540" s="146"/>
      <c r="C540" s="146"/>
      <c r="D540" s="150"/>
      <c r="E540" s="150"/>
      <c r="F540" s="150"/>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s="12" customFormat="1" ht="14.25" customHeight="1">
      <c r="A541" s="146"/>
      <c r="B541" s="146"/>
      <c r="C541" s="146"/>
      <c r="D541" s="150"/>
      <c r="E541" s="150"/>
      <c r="F541" s="150"/>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s="12" customFormat="1" ht="14.25" customHeight="1">
      <c r="A542" s="146"/>
      <c r="B542" s="146"/>
      <c r="C542" s="146"/>
      <c r="D542" s="150"/>
      <c r="E542" s="150"/>
      <c r="F542" s="150"/>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s="12" customFormat="1" ht="14.25" customHeight="1">
      <c r="A543" s="146"/>
      <c r="B543" s="146"/>
      <c r="C543" s="146"/>
      <c r="D543" s="150"/>
      <c r="E543" s="150"/>
      <c r="F543" s="150"/>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s="12" customFormat="1" ht="14.25" customHeight="1">
      <c r="A544" s="146"/>
      <c r="B544" s="146"/>
      <c r="C544" s="146"/>
      <c r="D544" s="150"/>
      <c r="E544" s="150"/>
      <c r="F544" s="150"/>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s="12" customFormat="1" ht="14.25" customHeight="1">
      <c r="A545" s="146"/>
      <c r="B545" s="146"/>
      <c r="C545" s="146"/>
      <c r="D545" s="150"/>
      <c r="E545" s="150"/>
      <c r="F545" s="150"/>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s="12" customFormat="1" ht="14.25" customHeight="1">
      <c r="A546" s="146"/>
      <c r="B546" s="146"/>
      <c r="C546" s="146"/>
      <c r="D546" s="150"/>
      <c r="E546" s="150"/>
      <c r="F546" s="150"/>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s="12" customFormat="1" ht="14.25" customHeight="1">
      <c r="A547" s="146"/>
      <c r="B547" s="146"/>
      <c r="C547" s="146"/>
      <c r="D547" s="150"/>
      <c r="E547" s="150"/>
      <c r="F547" s="150"/>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s="12" customFormat="1" ht="14.25" customHeight="1">
      <c r="A548" s="146"/>
      <c r="B548" s="146"/>
      <c r="C548" s="146"/>
      <c r="D548" s="150"/>
      <c r="E548" s="150"/>
      <c r="F548" s="150"/>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s="12" customFormat="1" ht="14.25" customHeight="1">
      <c r="A549" s="146"/>
      <c r="B549" s="146"/>
      <c r="C549" s="146"/>
      <c r="D549" s="150"/>
      <c r="E549" s="150"/>
      <c r="F549" s="150"/>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s="12" customFormat="1" ht="14.25" customHeight="1">
      <c r="A550" s="146"/>
      <c r="B550" s="146"/>
      <c r="C550" s="146"/>
      <c r="D550" s="150"/>
      <c r="E550" s="150"/>
      <c r="F550" s="150"/>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s="12" customFormat="1" ht="14.25" customHeight="1">
      <c r="A551" s="146"/>
      <c r="B551" s="146"/>
      <c r="C551" s="146"/>
      <c r="D551" s="150"/>
      <c r="E551" s="150"/>
      <c r="F551" s="150"/>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s="12" customFormat="1" ht="14.25" customHeight="1">
      <c r="A552" s="146"/>
      <c r="B552" s="146"/>
      <c r="C552" s="146"/>
      <c r="D552" s="150"/>
      <c r="E552" s="150"/>
      <c r="F552" s="150"/>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s="12" customFormat="1" ht="14.25" customHeight="1">
      <c r="A553" s="146"/>
      <c r="B553" s="146"/>
      <c r="C553" s="146"/>
      <c r="D553" s="150"/>
      <c r="E553" s="150"/>
      <c r="F553" s="150"/>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s="12" customFormat="1" ht="14.25" customHeight="1">
      <c r="A554" s="146"/>
      <c r="B554" s="146"/>
      <c r="C554" s="146"/>
      <c r="D554" s="150"/>
      <c r="E554" s="150"/>
      <c r="F554" s="150"/>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s="12" customFormat="1" ht="14.25" customHeight="1">
      <c r="A555" s="146"/>
      <c r="B555" s="146"/>
      <c r="C555" s="146"/>
      <c r="D555" s="150"/>
      <c r="E555" s="150"/>
      <c r="F555" s="150"/>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s="12" customFormat="1" ht="14.25" customHeight="1">
      <c r="A556" s="146"/>
      <c r="B556" s="146"/>
      <c r="C556" s="146"/>
      <c r="D556" s="150"/>
      <c r="E556" s="150"/>
      <c r="F556" s="150"/>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s="12" customFormat="1" ht="14.25" customHeight="1">
      <c r="A557" s="146"/>
      <c r="B557" s="146"/>
      <c r="C557" s="146"/>
      <c r="D557" s="150"/>
      <c r="E557" s="150"/>
      <c r="F557" s="150"/>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s="12" customFormat="1" ht="14.25" customHeight="1">
      <c r="A558" s="146"/>
      <c r="B558" s="146"/>
      <c r="C558" s="146"/>
      <c r="D558" s="150"/>
      <c r="E558" s="150"/>
      <c r="F558" s="150"/>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s="12" customFormat="1" ht="14.25" customHeight="1">
      <c r="A559" s="146"/>
      <c r="B559" s="146"/>
      <c r="C559" s="146"/>
      <c r="D559" s="150"/>
      <c r="E559" s="150"/>
      <c r="F559" s="150"/>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s="12" customFormat="1" ht="14.25" customHeight="1">
      <c r="A560" s="146"/>
      <c r="B560" s="146"/>
      <c r="C560" s="146"/>
      <c r="D560" s="150"/>
      <c r="E560" s="150"/>
      <c r="F560" s="150"/>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s="12" customFormat="1" ht="14.25" customHeight="1">
      <c r="A561" s="146"/>
      <c r="B561" s="146"/>
      <c r="C561" s="146"/>
      <c r="D561" s="150"/>
      <c r="E561" s="150"/>
      <c r="F561" s="150"/>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s="12" customFormat="1" ht="14.25" customHeight="1">
      <c r="A562" s="146"/>
      <c r="B562" s="146"/>
      <c r="C562" s="146"/>
      <c r="D562" s="150"/>
      <c r="E562" s="150"/>
      <c r="F562" s="150"/>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s="12" customFormat="1" ht="14.25" customHeight="1">
      <c r="A563" s="146"/>
      <c r="B563" s="146"/>
      <c r="C563" s="146"/>
      <c r="D563" s="150"/>
      <c r="E563" s="150"/>
      <c r="F563" s="150"/>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s="12" customFormat="1" ht="14.25" customHeight="1">
      <c r="A564" s="146"/>
      <c r="B564" s="146"/>
      <c r="C564" s="146"/>
      <c r="D564" s="150"/>
      <c r="E564" s="150"/>
      <c r="F564" s="150"/>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s="12" customFormat="1" ht="14.25" customHeight="1">
      <c r="A565" s="146"/>
      <c r="B565" s="146"/>
      <c r="C565" s="146"/>
      <c r="D565" s="150"/>
      <c r="E565" s="150"/>
      <c r="F565" s="150"/>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s="12" customFormat="1" ht="14.25" customHeight="1">
      <c r="A566" s="146"/>
      <c r="B566" s="146"/>
      <c r="C566" s="146"/>
      <c r="D566" s="150"/>
      <c r="E566" s="150"/>
      <c r="F566" s="150"/>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s="12" customFormat="1" ht="14.25" customHeight="1">
      <c r="A567" s="146"/>
      <c r="B567" s="146"/>
      <c r="C567" s="146"/>
      <c r="D567" s="150"/>
      <c r="E567" s="150"/>
      <c r="F567" s="150"/>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s="12" customFormat="1" ht="14.25" customHeight="1">
      <c r="A568" s="146"/>
      <c r="B568" s="146"/>
      <c r="C568" s="146"/>
      <c r="D568" s="150"/>
      <c r="E568" s="150"/>
      <c r="F568" s="150"/>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s="12" customFormat="1" ht="14.25" customHeight="1">
      <c r="A569" s="146"/>
      <c r="B569" s="146"/>
      <c r="C569" s="146"/>
      <c r="D569" s="150"/>
      <c r="E569" s="150"/>
      <c r="F569" s="150"/>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s="12" customFormat="1" ht="14.25" customHeight="1">
      <c r="A570" s="146"/>
      <c r="B570" s="146"/>
      <c r="C570" s="146"/>
      <c r="D570" s="150"/>
      <c r="E570" s="150"/>
      <c r="F570" s="150"/>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s="12" customFormat="1" ht="14.25" customHeight="1">
      <c r="A571" s="146"/>
      <c r="B571" s="146"/>
      <c r="C571" s="146"/>
      <c r="D571" s="150"/>
      <c r="E571" s="150"/>
      <c r="F571" s="150"/>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s="12" customFormat="1" ht="14.25" customHeight="1">
      <c r="A572" s="146"/>
      <c r="B572" s="146"/>
      <c r="C572" s="146"/>
      <c r="D572" s="150"/>
      <c r="E572" s="150"/>
      <c r="F572" s="150"/>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s="12" customFormat="1" ht="14.25" customHeight="1">
      <c r="A573" s="146"/>
      <c r="B573" s="146"/>
      <c r="C573" s="146"/>
      <c r="D573" s="150"/>
      <c r="E573" s="150"/>
      <c r="F573" s="150"/>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s="12" customFormat="1" ht="14.25" customHeight="1">
      <c r="A574" s="146"/>
      <c r="B574" s="146"/>
      <c r="C574" s="146"/>
      <c r="D574" s="150"/>
      <c r="E574" s="150"/>
      <c r="F574" s="150"/>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s="12" customFormat="1" ht="14.25" customHeight="1">
      <c r="A575" s="146"/>
      <c r="B575" s="146"/>
      <c r="C575" s="146"/>
      <c r="D575" s="150"/>
      <c r="E575" s="150"/>
      <c r="F575" s="150"/>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s="12" customFormat="1" ht="14.25" customHeight="1">
      <c r="A576" s="146"/>
      <c r="B576" s="146"/>
      <c r="C576" s="146"/>
      <c r="D576" s="150"/>
      <c r="E576" s="150"/>
      <c r="F576" s="150"/>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s="12" customFormat="1" ht="14.25" customHeight="1">
      <c r="A577" s="146"/>
      <c r="B577" s="146"/>
      <c r="C577" s="146"/>
      <c r="D577" s="150"/>
      <c r="E577" s="150"/>
      <c r="F577" s="150"/>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s="12" customFormat="1" ht="14.25" customHeight="1">
      <c r="A578" s="146"/>
      <c r="B578" s="146"/>
      <c r="C578" s="146"/>
      <c r="D578" s="150"/>
      <c r="E578" s="150"/>
      <c r="F578" s="150"/>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s="12" customFormat="1" ht="14.25" customHeight="1">
      <c r="A579" s="146"/>
      <c r="B579" s="146"/>
      <c r="C579" s="146"/>
      <c r="D579" s="150"/>
      <c r="E579" s="150"/>
      <c r="F579" s="150"/>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s="12" customFormat="1" ht="14.25" customHeight="1">
      <c r="A580" s="146"/>
      <c r="B580" s="146"/>
      <c r="C580" s="146"/>
      <c r="D580" s="150"/>
      <c r="E580" s="150"/>
      <c r="F580" s="150"/>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s="12" customFormat="1" ht="14.25" customHeight="1">
      <c r="A581" s="146"/>
      <c r="B581" s="146"/>
      <c r="C581" s="146"/>
      <c r="D581" s="150"/>
      <c r="E581" s="150"/>
      <c r="F581" s="150"/>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s="12" customFormat="1" ht="14.25" customHeight="1">
      <c r="A582" s="146"/>
      <c r="B582" s="146"/>
      <c r="C582" s="146"/>
      <c r="D582" s="150"/>
      <c r="E582" s="150"/>
      <c r="F582" s="150"/>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s="12" customFormat="1" ht="14.25" customHeight="1">
      <c r="A583" s="146"/>
      <c r="B583" s="146"/>
      <c r="C583" s="146"/>
      <c r="D583" s="150"/>
      <c r="E583" s="150"/>
      <c r="F583" s="150"/>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s="12" customFormat="1" ht="14.25" customHeight="1">
      <c r="A584" s="146"/>
      <c r="B584" s="146"/>
      <c r="C584" s="146"/>
      <c r="D584" s="150"/>
      <c r="E584" s="150"/>
      <c r="F584" s="150"/>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s="12" customFormat="1" ht="14.25" customHeight="1">
      <c r="A585" s="146"/>
      <c r="B585" s="146"/>
      <c r="C585" s="146"/>
      <c r="D585" s="150"/>
      <c r="E585" s="150"/>
      <c r="F585" s="150"/>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s="12" customFormat="1" ht="14.25" customHeight="1">
      <c r="A586" s="146"/>
      <c r="B586" s="146"/>
      <c r="C586" s="146"/>
      <c r="D586" s="150"/>
      <c r="E586" s="150"/>
      <c r="F586" s="150"/>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s="12" customFormat="1" ht="14.25" customHeight="1">
      <c r="A587" s="146"/>
      <c r="B587" s="146"/>
      <c r="C587" s="146"/>
      <c r="D587" s="150"/>
      <c r="E587" s="150"/>
      <c r="F587" s="150"/>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s="12" customFormat="1" ht="14.25" customHeight="1">
      <c r="A588" s="146"/>
      <c r="B588" s="146"/>
      <c r="C588" s="146"/>
      <c r="D588" s="150"/>
      <c r="E588" s="150"/>
      <c r="F588" s="150"/>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s="12" customFormat="1" ht="14.25" customHeight="1">
      <c r="A589" s="146"/>
      <c r="B589" s="146"/>
      <c r="C589" s="146"/>
      <c r="D589" s="150"/>
      <c r="E589" s="150"/>
      <c r="F589" s="150"/>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s="12" customFormat="1" ht="14.25" customHeight="1">
      <c r="A590" s="146"/>
      <c r="B590" s="146"/>
      <c r="C590" s="146"/>
      <c r="D590" s="150"/>
      <c r="E590" s="150"/>
      <c r="F590" s="150"/>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s="12" customFormat="1" ht="14.25" customHeight="1">
      <c r="A591" s="146"/>
      <c r="B591" s="146"/>
      <c r="C591" s="146"/>
      <c r="D591" s="150"/>
      <c r="E591" s="150"/>
      <c r="F591" s="150"/>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s="12" customFormat="1" ht="14.25" customHeight="1">
      <c r="A592" s="146"/>
      <c r="B592" s="146"/>
      <c r="C592" s="146"/>
      <c r="D592" s="150"/>
      <c r="E592" s="150"/>
      <c r="F592" s="150"/>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s="12" customFormat="1" ht="14.25" customHeight="1">
      <c r="A593" s="146"/>
      <c r="B593" s="146"/>
      <c r="C593" s="146"/>
      <c r="D593" s="150"/>
      <c r="E593" s="150"/>
      <c r="F593" s="150"/>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s="12" customFormat="1" ht="14.25" customHeight="1">
      <c r="A594" s="146"/>
      <c r="B594" s="146"/>
      <c r="C594" s="146"/>
      <c r="D594" s="150"/>
      <c r="E594" s="150"/>
      <c r="F594" s="150"/>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s="12" customFormat="1" ht="14.25" customHeight="1">
      <c r="A595" s="146"/>
      <c r="B595" s="146"/>
      <c r="C595" s="146"/>
      <c r="D595" s="150"/>
      <c r="E595" s="150"/>
      <c r="F595" s="150"/>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s="12" customFormat="1" ht="14.25" customHeight="1">
      <c r="A596" s="146"/>
      <c r="B596" s="146"/>
      <c r="C596" s="146"/>
      <c r="D596" s="150"/>
      <c r="E596" s="150"/>
      <c r="F596" s="150"/>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s="12" customFormat="1" ht="14.25" customHeight="1">
      <c r="A597" s="146"/>
      <c r="B597" s="146"/>
      <c r="C597" s="146"/>
      <c r="D597" s="150"/>
      <c r="E597" s="150"/>
      <c r="F597" s="150"/>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s="12" customFormat="1" ht="14.25" customHeight="1">
      <c r="A598" s="146"/>
      <c r="B598" s="146"/>
      <c r="C598" s="146"/>
      <c r="D598" s="150"/>
      <c r="E598" s="150"/>
      <c r="F598" s="150"/>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s="12" customFormat="1" ht="14.25" customHeight="1">
      <c r="A599" s="146"/>
      <c r="B599" s="146"/>
      <c r="C599" s="146"/>
      <c r="D599" s="150"/>
      <c r="E599" s="150"/>
      <c r="F599" s="150"/>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s="12" customFormat="1" ht="14.25" customHeight="1">
      <c r="A600" s="146"/>
      <c r="B600" s="146"/>
      <c r="C600" s="146"/>
      <c r="D600" s="150"/>
      <c r="E600" s="150"/>
      <c r="F600" s="150"/>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s="12" customFormat="1" ht="14.25" customHeight="1">
      <c r="A601" s="146"/>
      <c r="B601" s="146"/>
      <c r="C601" s="146"/>
      <c r="D601" s="150"/>
      <c r="E601" s="150"/>
      <c r="F601" s="150"/>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s="12" customFormat="1" ht="14.25" customHeight="1">
      <c r="A602" s="146"/>
      <c r="B602" s="146"/>
      <c r="C602" s="146"/>
      <c r="D602" s="150"/>
      <c r="E602" s="150"/>
      <c r="F602" s="150"/>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s="12" customFormat="1" ht="14.25" customHeight="1">
      <c r="A603" s="146"/>
      <c r="B603" s="146"/>
      <c r="C603" s="146"/>
      <c r="D603" s="150"/>
      <c r="E603" s="150"/>
      <c r="F603" s="150"/>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s="12" customFormat="1" ht="14.25" customHeight="1">
      <c r="A604" s="146"/>
      <c r="B604" s="146"/>
      <c r="C604" s="146"/>
      <c r="D604" s="150"/>
      <c r="E604" s="150"/>
      <c r="F604" s="150"/>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s="12" customFormat="1" ht="14.25" customHeight="1">
      <c r="A605" s="146"/>
      <c r="B605" s="146"/>
      <c r="C605" s="146"/>
      <c r="D605" s="150"/>
      <c r="E605" s="150"/>
      <c r="F605" s="150"/>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s="12" customFormat="1" ht="14.25" customHeight="1">
      <c r="A606" s="146"/>
      <c r="B606" s="146"/>
      <c r="C606" s="146"/>
      <c r="D606" s="150"/>
      <c r="E606" s="150"/>
      <c r="F606" s="150"/>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s="12" customFormat="1" ht="14.25" customHeight="1">
      <c r="A607" s="146"/>
      <c r="B607" s="146"/>
      <c r="C607" s="146"/>
      <c r="D607" s="150"/>
      <c r="E607" s="150"/>
      <c r="F607" s="150"/>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s="12" customFormat="1" ht="14.25" customHeight="1">
      <c r="A608" s="146"/>
      <c r="B608" s="146"/>
      <c r="C608" s="146"/>
      <c r="D608" s="150"/>
      <c r="E608" s="150"/>
      <c r="F608" s="150"/>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s="12" customFormat="1" ht="14.25" customHeight="1">
      <c r="A609" s="146"/>
      <c r="B609" s="146"/>
      <c r="C609" s="146"/>
      <c r="D609" s="150"/>
      <c r="E609" s="150"/>
      <c r="F609" s="150"/>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s="12" customFormat="1" ht="14.25" customHeight="1">
      <c r="A610" s="146"/>
      <c r="B610" s="146"/>
      <c r="C610" s="146"/>
      <c r="D610" s="150"/>
      <c r="E610" s="150"/>
      <c r="F610" s="150"/>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s="12" customFormat="1" ht="14.25" customHeight="1">
      <c r="A611" s="146"/>
      <c r="B611" s="146"/>
      <c r="C611" s="146"/>
      <c r="D611" s="150"/>
      <c r="E611" s="150"/>
      <c r="F611" s="150"/>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s="12" customFormat="1" ht="14.25" customHeight="1">
      <c r="A612" s="146"/>
      <c r="B612" s="146"/>
      <c r="C612" s="146"/>
      <c r="D612" s="150"/>
      <c r="E612" s="150"/>
      <c r="F612" s="150"/>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s="12" customFormat="1" ht="14.25" customHeight="1">
      <c r="A613" s="146"/>
      <c r="B613" s="146"/>
      <c r="C613" s="146"/>
      <c r="D613" s="150"/>
      <c r="E613" s="150"/>
      <c r="F613" s="150"/>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s="12" customFormat="1" ht="14.25" customHeight="1">
      <c r="A614" s="146"/>
      <c r="B614" s="146"/>
      <c r="C614" s="146"/>
      <c r="D614" s="150"/>
      <c r="E614" s="150"/>
      <c r="F614" s="150"/>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s="12" customFormat="1" ht="14.25" customHeight="1">
      <c r="A615" s="146"/>
      <c r="B615" s="146"/>
      <c r="C615" s="146"/>
      <c r="D615" s="150"/>
      <c r="E615" s="150"/>
      <c r="F615" s="150"/>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s="12" customFormat="1" ht="14.25" customHeight="1">
      <c r="A616" s="146"/>
      <c r="B616" s="146"/>
      <c r="C616" s="146"/>
      <c r="D616" s="150"/>
      <c r="E616" s="150"/>
      <c r="F616" s="150"/>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s="12" customFormat="1" ht="14.25" customHeight="1">
      <c r="A617" s="146"/>
      <c r="B617" s="146"/>
      <c r="C617" s="146"/>
      <c r="D617" s="150"/>
      <c r="E617" s="150"/>
      <c r="F617" s="150"/>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s="12" customFormat="1" ht="14.25" customHeight="1">
      <c r="A618" s="146"/>
      <c r="B618" s="146"/>
      <c r="C618" s="146"/>
      <c r="D618" s="150"/>
      <c r="E618" s="150"/>
      <c r="F618" s="150"/>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s="12" customFormat="1" ht="14.25" customHeight="1">
      <c r="A619" s="146"/>
      <c r="B619" s="146"/>
      <c r="C619" s="146"/>
      <c r="D619" s="150"/>
      <c r="E619" s="150"/>
      <c r="F619" s="150"/>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s="12" customFormat="1" ht="14.25" customHeight="1">
      <c r="A620" s="146"/>
      <c r="B620" s="146"/>
      <c r="C620" s="146"/>
      <c r="D620" s="150"/>
      <c r="E620" s="150"/>
      <c r="F620" s="150"/>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s="12" customFormat="1" ht="14.25" customHeight="1">
      <c r="A621" s="146"/>
      <c r="B621" s="146"/>
      <c r="C621" s="146"/>
      <c r="D621" s="150"/>
      <c r="E621" s="150"/>
      <c r="F621" s="150"/>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s="12" customFormat="1" ht="14.25" customHeight="1">
      <c r="A622" s="146"/>
      <c r="B622" s="146"/>
      <c r="C622" s="146"/>
      <c r="D622" s="150"/>
      <c r="E622" s="150"/>
      <c r="F622" s="150"/>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s="12" customFormat="1" ht="14.25" customHeight="1">
      <c r="A623" s="146"/>
      <c r="B623" s="146"/>
      <c r="C623" s="146"/>
      <c r="D623" s="150"/>
      <c r="E623" s="150"/>
      <c r="F623" s="150"/>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s="12" customFormat="1" ht="14.25" customHeight="1">
      <c r="A624" s="146"/>
      <c r="B624" s="146"/>
      <c r="C624" s="146"/>
      <c r="D624" s="150"/>
      <c r="E624" s="150"/>
      <c r="F624" s="150"/>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s="12" customFormat="1" ht="14.25" customHeight="1">
      <c r="A625" s="146"/>
      <c r="B625" s="146"/>
      <c r="C625" s="146"/>
      <c r="D625" s="150"/>
      <c r="E625" s="150"/>
      <c r="F625" s="150"/>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s="12" customFormat="1" ht="14.25" customHeight="1">
      <c r="A626" s="146"/>
      <c r="B626" s="146"/>
      <c r="C626" s="146"/>
      <c r="D626" s="150"/>
      <c r="E626" s="150"/>
      <c r="F626" s="150"/>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s="12" customFormat="1" ht="14.25" customHeight="1">
      <c r="A627" s="146"/>
      <c r="B627" s="146"/>
      <c r="C627" s="146"/>
      <c r="D627" s="150"/>
      <c r="E627" s="150"/>
      <c r="F627" s="150"/>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s="12" customFormat="1" ht="14.25" customHeight="1">
      <c r="A628" s="146"/>
      <c r="B628" s="146"/>
      <c r="C628" s="146"/>
      <c r="D628" s="150"/>
      <c r="E628" s="150"/>
      <c r="F628" s="150"/>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s="12" customFormat="1" ht="14.25" customHeight="1">
      <c r="A629" s="146"/>
      <c r="B629" s="146"/>
      <c r="C629" s="146"/>
      <c r="D629" s="150"/>
      <c r="E629" s="150"/>
      <c r="F629" s="150"/>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s="12" customFormat="1" ht="14.25" customHeight="1">
      <c r="A630" s="146"/>
      <c r="B630" s="146"/>
      <c r="C630" s="146"/>
      <c r="D630" s="150"/>
      <c r="E630" s="150"/>
      <c r="F630" s="150"/>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s="12" customFormat="1" ht="14.25" customHeight="1">
      <c r="A631" s="146"/>
      <c r="B631" s="146"/>
      <c r="C631" s="146"/>
      <c r="D631" s="150"/>
      <c r="E631" s="150"/>
      <c r="F631" s="150"/>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s="12" customFormat="1" ht="14.25" customHeight="1">
      <c r="A632" s="146"/>
      <c r="B632" s="146"/>
      <c r="C632" s="146"/>
      <c r="D632" s="150"/>
      <c r="E632" s="150"/>
      <c r="F632" s="150"/>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s="12" customFormat="1" ht="14.25" customHeight="1">
      <c r="A633" s="146"/>
      <c r="B633" s="146"/>
      <c r="C633" s="146"/>
      <c r="D633" s="150"/>
      <c r="E633" s="150"/>
      <c r="F633" s="150"/>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s="12" customFormat="1" ht="14.25" customHeight="1">
      <c r="A634" s="146"/>
      <c r="B634" s="146"/>
      <c r="C634" s="146"/>
      <c r="D634" s="150"/>
      <c r="E634" s="150"/>
      <c r="F634" s="150"/>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s="12" customFormat="1" ht="14.25" customHeight="1">
      <c r="A635" s="146"/>
      <c r="B635" s="146"/>
      <c r="C635" s="146"/>
      <c r="D635" s="150"/>
      <c r="E635" s="150"/>
      <c r="F635" s="150"/>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s="12" customFormat="1" ht="14.25" customHeight="1">
      <c r="A636" s="146"/>
      <c r="B636" s="146"/>
      <c r="C636" s="146"/>
      <c r="D636" s="150"/>
      <c r="E636" s="150"/>
      <c r="F636" s="150"/>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s="12" customFormat="1" ht="14.25" customHeight="1">
      <c r="A637" s="146"/>
      <c r="B637" s="146"/>
      <c r="C637" s="146"/>
      <c r="D637" s="150"/>
      <c r="E637" s="150"/>
      <c r="F637" s="150"/>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s="12" customFormat="1" ht="14.25" customHeight="1">
      <c r="A638" s="146"/>
      <c r="B638" s="146"/>
      <c r="C638" s="146"/>
      <c r="D638" s="150"/>
      <c r="E638" s="150"/>
      <c r="F638" s="150"/>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s="12" customFormat="1" ht="14.25" customHeight="1">
      <c r="A639" s="146"/>
      <c r="B639" s="146"/>
      <c r="C639" s="146"/>
      <c r="D639" s="150"/>
      <c r="E639" s="150"/>
      <c r="F639" s="150"/>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s="12" customFormat="1" ht="14.25" customHeight="1">
      <c r="A640" s="146"/>
      <c r="B640" s="146"/>
      <c r="C640" s="146"/>
      <c r="D640" s="150"/>
      <c r="E640" s="150"/>
      <c r="F640" s="150"/>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s="12" customFormat="1" ht="14.25" customHeight="1">
      <c r="A641" s="146"/>
      <c r="B641" s="146"/>
      <c r="C641" s="146"/>
      <c r="D641" s="150"/>
      <c r="E641" s="150"/>
      <c r="F641" s="150"/>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s="12" customFormat="1" ht="14.25" customHeight="1">
      <c r="A642" s="146"/>
      <c r="B642" s="146"/>
      <c r="C642" s="146"/>
      <c r="D642" s="150"/>
      <c r="E642" s="150"/>
      <c r="F642" s="150"/>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s="12" customFormat="1" ht="14.25" customHeight="1">
      <c r="A643" s="146"/>
      <c r="B643" s="146"/>
      <c r="C643" s="146"/>
      <c r="D643" s="150"/>
      <c r="E643" s="150"/>
      <c r="F643" s="150"/>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s="12" customFormat="1" ht="14.25" customHeight="1">
      <c r="A644" s="146"/>
      <c r="B644" s="146"/>
      <c r="C644" s="146"/>
      <c r="D644" s="150"/>
      <c r="E644" s="150"/>
      <c r="F644" s="150"/>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s="12" customFormat="1" ht="14.25" customHeight="1">
      <c r="A645" s="146"/>
      <c r="B645" s="146"/>
      <c r="C645" s="146"/>
      <c r="D645" s="150"/>
      <c r="E645" s="150"/>
      <c r="F645" s="150"/>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s="12" customFormat="1" ht="14.25" customHeight="1">
      <c r="A646" s="146"/>
      <c r="B646" s="146"/>
      <c r="C646" s="146"/>
      <c r="D646" s="150"/>
      <c r="E646" s="150"/>
      <c r="F646" s="150"/>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s="12" customFormat="1" ht="14.25" customHeight="1">
      <c r="A647" s="146"/>
      <c r="B647" s="146"/>
      <c r="C647" s="146"/>
      <c r="D647" s="150"/>
      <c r="E647" s="150"/>
      <c r="F647" s="150"/>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s="12" customFormat="1" ht="14.25" customHeight="1">
      <c r="A648" s="146"/>
      <c r="B648" s="146"/>
      <c r="C648" s="146"/>
      <c r="D648" s="150"/>
      <c r="E648" s="150"/>
      <c r="F648" s="150"/>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s="12" customFormat="1" ht="14.25" customHeight="1">
      <c r="A649" s="146"/>
      <c r="B649" s="146"/>
      <c r="C649" s="146"/>
      <c r="D649" s="150"/>
      <c r="E649" s="150"/>
      <c r="F649" s="150"/>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s="12" customFormat="1" ht="14.25" customHeight="1">
      <c r="A650" s="146"/>
      <c r="B650" s="146"/>
      <c r="C650" s="146"/>
      <c r="D650" s="150"/>
      <c r="E650" s="150"/>
      <c r="F650" s="150"/>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s="12" customFormat="1" ht="14.25" customHeight="1">
      <c r="A651" s="146"/>
      <c r="B651" s="146"/>
      <c r="C651" s="146"/>
      <c r="D651" s="150"/>
      <c r="E651" s="150"/>
      <c r="F651" s="150"/>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s="12" customFormat="1" ht="14.25" customHeight="1">
      <c r="A652" s="146"/>
      <c r="B652" s="146"/>
      <c r="C652" s="146"/>
      <c r="D652" s="150"/>
      <c r="E652" s="150"/>
      <c r="F652" s="150"/>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s="12" customFormat="1" ht="14.25" customHeight="1">
      <c r="A653" s="146"/>
      <c r="B653" s="146"/>
      <c r="C653" s="146"/>
      <c r="D653" s="150"/>
      <c r="E653" s="150"/>
      <c r="F653" s="150"/>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s="12" customFormat="1" ht="14.25" customHeight="1">
      <c r="A654" s="146"/>
      <c r="B654" s="146"/>
      <c r="C654" s="146"/>
      <c r="D654" s="150"/>
      <c r="E654" s="150"/>
      <c r="F654" s="150"/>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s="12" customFormat="1" ht="14.25" customHeight="1">
      <c r="A655" s="146"/>
      <c r="B655" s="146"/>
      <c r="C655" s="146"/>
      <c r="D655" s="150"/>
      <c r="E655" s="150"/>
      <c r="F655" s="150"/>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s="12" customFormat="1" ht="14.25" customHeight="1">
      <c r="A656" s="146"/>
      <c r="B656" s="146"/>
      <c r="C656" s="146"/>
      <c r="D656" s="150"/>
      <c r="E656" s="150"/>
      <c r="F656" s="150"/>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s="12" customFormat="1" ht="14.25" customHeight="1">
      <c r="A657" s="146"/>
      <c r="B657" s="146"/>
      <c r="C657" s="146"/>
      <c r="D657" s="150"/>
      <c r="E657" s="150"/>
      <c r="F657" s="150"/>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s="12" customFormat="1" ht="14.25" customHeight="1">
      <c r="A658" s="146"/>
      <c r="B658" s="146"/>
      <c r="C658" s="146"/>
      <c r="D658" s="150"/>
      <c r="E658" s="150"/>
      <c r="F658" s="150"/>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s="12" customFormat="1" ht="14.25" customHeight="1">
      <c r="A659" s="146"/>
      <c r="B659" s="146"/>
      <c r="C659" s="146"/>
      <c r="D659" s="150"/>
      <c r="E659" s="150"/>
      <c r="F659" s="150"/>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s="12" customFormat="1" ht="14.25" customHeight="1">
      <c r="A660" s="146"/>
      <c r="B660" s="146"/>
      <c r="C660" s="146"/>
      <c r="D660" s="150"/>
      <c r="E660" s="150"/>
      <c r="F660" s="150"/>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s="12" customFormat="1" ht="14.25" customHeight="1">
      <c r="A661" s="146"/>
      <c r="B661" s="146"/>
      <c r="C661" s="146"/>
      <c r="D661" s="150"/>
      <c r="E661" s="150"/>
      <c r="F661" s="150"/>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s="12" customFormat="1" ht="14.25" customHeight="1">
      <c r="A662" s="146"/>
      <c r="B662" s="146"/>
      <c r="C662" s="146"/>
      <c r="D662" s="150"/>
      <c r="E662" s="150"/>
      <c r="F662" s="150"/>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s="12" customFormat="1" ht="14.25" customHeight="1">
      <c r="A663" s="146"/>
      <c r="B663" s="146"/>
      <c r="C663" s="146"/>
      <c r="D663" s="150"/>
      <c r="E663" s="150"/>
      <c r="F663" s="150"/>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s="12" customFormat="1" ht="14.25" customHeight="1">
      <c r="A664" s="146"/>
      <c r="B664" s="146"/>
      <c r="C664" s="146"/>
      <c r="D664" s="150"/>
      <c r="E664" s="150"/>
      <c r="F664" s="150"/>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s="12" customFormat="1" ht="14.25" customHeight="1">
      <c r="A665" s="146"/>
      <c r="B665" s="146"/>
      <c r="C665" s="146"/>
      <c r="D665" s="150"/>
      <c r="E665" s="150"/>
      <c r="F665" s="150"/>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s="12" customFormat="1" ht="14.25" customHeight="1">
      <c r="A666" s="146"/>
      <c r="B666" s="146"/>
      <c r="C666" s="146"/>
      <c r="D666" s="150"/>
      <c r="E666" s="150"/>
      <c r="F666" s="150"/>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s="12" customFormat="1" ht="14.25" customHeight="1">
      <c r="A667" s="146"/>
      <c r="B667" s="146"/>
      <c r="C667" s="146"/>
      <c r="D667" s="150"/>
      <c r="E667" s="150"/>
      <c r="F667" s="150"/>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s="12" customFormat="1" ht="14.25" customHeight="1">
      <c r="A668" s="146"/>
      <c r="B668" s="146"/>
      <c r="C668" s="146"/>
      <c r="D668" s="150"/>
      <c r="E668" s="150"/>
      <c r="F668" s="150"/>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s="12" customFormat="1" ht="14.25" customHeight="1">
      <c r="A669" s="146"/>
      <c r="B669" s="146"/>
      <c r="C669" s="146"/>
      <c r="D669" s="150"/>
      <c r="E669" s="150"/>
      <c r="F669" s="150"/>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s="12" customFormat="1" ht="14.25" customHeight="1">
      <c r="A670" s="146"/>
      <c r="B670" s="146"/>
      <c r="C670" s="146"/>
      <c r="D670" s="150"/>
      <c r="E670" s="150"/>
      <c r="F670" s="150"/>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s="12" customFormat="1" ht="14.25" customHeight="1">
      <c r="A671" s="146"/>
      <c r="B671" s="146"/>
      <c r="C671" s="146"/>
      <c r="D671" s="150"/>
      <c r="E671" s="150"/>
      <c r="F671" s="150"/>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s="12" customFormat="1" ht="14.25" customHeight="1">
      <c r="A672" s="146"/>
      <c r="B672" s="146"/>
      <c r="C672" s="146"/>
      <c r="D672" s="150"/>
      <c r="E672" s="150"/>
      <c r="F672" s="150"/>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s="12" customFormat="1" ht="14.25" customHeight="1">
      <c r="A673" s="146"/>
      <c r="B673" s="146"/>
      <c r="C673" s="146"/>
      <c r="D673" s="150"/>
      <c r="E673" s="150"/>
      <c r="F673" s="150"/>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s="12" customFormat="1" ht="14.25" customHeight="1">
      <c r="A674" s="146"/>
      <c r="B674" s="146"/>
      <c r="C674" s="146"/>
      <c r="D674" s="150"/>
      <c r="E674" s="150"/>
      <c r="F674" s="150"/>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s="12" customFormat="1" ht="14.25" customHeight="1">
      <c r="A675" s="146"/>
      <c r="B675" s="146"/>
      <c r="C675" s="146"/>
      <c r="D675" s="150"/>
      <c r="E675" s="150"/>
      <c r="F675" s="150"/>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s="12" customFormat="1" ht="14.25" customHeight="1">
      <c r="A676" s="146"/>
      <c r="B676" s="146"/>
      <c r="C676" s="146"/>
      <c r="D676" s="150"/>
      <c r="E676" s="150"/>
      <c r="F676" s="150"/>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s="12" customFormat="1" ht="14.25" customHeight="1">
      <c r="A677" s="146"/>
      <c r="B677" s="146"/>
      <c r="C677" s="146"/>
      <c r="D677" s="150"/>
      <c r="E677" s="150"/>
      <c r="F677" s="150"/>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s="12" customFormat="1" ht="14.25" customHeight="1">
      <c r="A678" s="146"/>
      <c r="B678" s="146"/>
      <c r="C678" s="146"/>
      <c r="D678" s="150"/>
      <c r="E678" s="150"/>
      <c r="F678" s="150"/>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s="12" customFormat="1" ht="14.25" customHeight="1">
      <c r="A679" s="146"/>
      <c r="B679" s="146"/>
      <c r="C679" s="146"/>
      <c r="D679" s="150"/>
      <c r="E679" s="150"/>
      <c r="F679" s="150"/>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s="12" customFormat="1" ht="14.25" customHeight="1">
      <c r="A680" s="146"/>
      <c r="B680" s="146"/>
      <c r="C680" s="146"/>
      <c r="D680" s="150"/>
      <c r="E680" s="150"/>
      <c r="F680" s="150"/>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s="12" customFormat="1" ht="14.25" customHeight="1">
      <c r="A681" s="146"/>
      <c r="B681" s="146"/>
      <c r="C681" s="146"/>
      <c r="D681" s="150"/>
      <c r="E681" s="150"/>
      <c r="F681" s="150"/>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s="12" customFormat="1" ht="14.25" customHeight="1">
      <c r="A682" s="146"/>
      <c r="B682" s="146"/>
      <c r="C682" s="146"/>
      <c r="D682" s="150"/>
      <c r="E682" s="150"/>
      <c r="F682" s="150"/>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s="12" customFormat="1" ht="14.25" customHeight="1">
      <c r="A683" s="146"/>
      <c r="B683" s="146"/>
      <c r="C683" s="146"/>
      <c r="D683" s="150"/>
      <c r="E683" s="150"/>
      <c r="F683" s="150"/>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s="12" customFormat="1" ht="14.25" customHeight="1">
      <c r="A684" s="146"/>
      <c r="B684" s="146"/>
      <c r="C684" s="146"/>
      <c r="D684" s="150"/>
      <c r="E684" s="150"/>
      <c r="F684" s="150"/>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s="12" customFormat="1" ht="14.25" customHeight="1">
      <c r="A685" s="146"/>
      <c r="B685" s="146"/>
      <c r="C685" s="146"/>
      <c r="D685" s="150"/>
      <c r="E685" s="150"/>
      <c r="F685" s="150"/>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s="12" customFormat="1" ht="14.25" customHeight="1">
      <c r="A686" s="146"/>
      <c r="B686" s="146"/>
      <c r="C686" s="146"/>
      <c r="D686" s="150"/>
      <c r="E686" s="150"/>
      <c r="F686" s="150"/>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s="12" customFormat="1" ht="14.25" customHeight="1">
      <c r="A687" s="146"/>
      <c r="B687" s="146"/>
      <c r="C687" s="146"/>
      <c r="D687" s="150"/>
      <c r="E687" s="150"/>
      <c r="F687" s="150"/>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s="12" customFormat="1" ht="14.25" customHeight="1">
      <c r="A688" s="146"/>
      <c r="B688" s="146"/>
      <c r="C688" s="146"/>
      <c r="D688" s="150"/>
      <c r="E688" s="150"/>
      <c r="F688" s="150"/>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s="12" customFormat="1" ht="14.25" customHeight="1">
      <c r="A689" s="146"/>
      <c r="B689" s="146"/>
      <c r="C689" s="146"/>
      <c r="D689" s="150"/>
      <c r="E689" s="150"/>
      <c r="F689" s="150"/>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s="12" customFormat="1" ht="14.25" customHeight="1">
      <c r="A690" s="146"/>
      <c r="B690" s="146"/>
      <c r="C690" s="146"/>
      <c r="D690" s="150"/>
      <c r="E690" s="150"/>
      <c r="F690" s="150"/>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s="12" customFormat="1" ht="14.25" customHeight="1">
      <c r="A691" s="146"/>
      <c r="B691" s="146"/>
      <c r="C691" s="146"/>
      <c r="D691" s="150"/>
      <c r="E691" s="150"/>
      <c r="F691" s="150"/>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s="12" customFormat="1" ht="14.25" customHeight="1">
      <c r="A692" s="146"/>
      <c r="B692" s="146"/>
      <c r="C692" s="146"/>
      <c r="D692" s="150"/>
      <c r="E692" s="150"/>
      <c r="F692" s="150"/>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s="12" customFormat="1" ht="14.25" customHeight="1">
      <c r="A693" s="146"/>
      <c r="B693" s="146"/>
      <c r="C693" s="146"/>
      <c r="D693" s="150"/>
      <c r="E693" s="150"/>
      <c r="F693" s="150"/>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s="12" customFormat="1" ht="14.25" customHeight="1">
      <c r="A694" s="146"/>
      <c r="B694" s="146"/>
      <c r="C694" s="146"/>
      <c r="D694" s="150"/>
      <c r="E694" s="150"/>
      <c r="F694" s="150"/>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s="12" customFormat="1" ht="14.25" customHeight="1">
      <c r="A695" s="146"/>
      <c r="B695" s="146"/>
      <c r="C695" s="146"/>
      <c r="D695" s="150"/>
      <c r="E695" s="150"/>
      <c r="F695" s="150"/>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s="12" customFormat="1" ht="14.25" customHeight="1">
      <c r="A696" s="146"/>
      <c r="B696" s="146"/>
      <c r="C696" s="146"/>
      <c r="D696" s="150"/>
      <c r="E696" s="150"/>
      <c r="F696" s="150"/>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s="12" customFormat="1" ht="14.25" customHeight="1">
      <c r="A697" s="146"/>
      <c r="B697" s="146"/>
      <c r="C697" s="146"/>
      <c r="D697" s="150"/>
      <c r="E697" s="150"/>
      <c r="F697" s="150"/>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s="12" customFormat="1" ht="14.25" customHeight="1">
      <c r="A698" s="146"/>
      <c r="B698" s="146"/>
      <c r="C698" s="146"/>
      <c r="D698" s="150"/>
      <c r="E698" s="150"/>
      <c r="F698" s="150"/>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s="12" customFormat="1" ht="14.25" customHeight="1">
      <c r="A699" s="146"/>
      <c r="B699" s="146"/>
      <c r="C699" s="146"/>
      <c r="D699" s="150"/>
      <c r="E699" s="150"/>
      <c r="F699" s="150"/>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s="12" customFormat="1" ht="14.25" customHeight="1">
      <c r="A700" s="146"/>
      <c r="B700" s="146"/>
      <c r="C700" s="146"/>
      <c r="D700" s="150"/>
      <c r="E700" s="150"/>
      <c r="F700" s="150"/>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s="12" customFormat="1" ht="14.25" customHeight="1">
      <c r="A701" s="146"/>
      <c r="B701" s="146"/>
      <c r="C701" s="146"/>
      <c r="D701" s="150"/>
      <c r="E701" s="150"/>
      <c r="F701" s="150"/>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s="12" customFormat="1" ht="14.25" customHeight="1">
      <c r="A702" s="146"/>
      <c r="B702" s="146"/>
      <c r="C702" s="146"/>
      <c r="D702" s="150"/>
      <c r="E702" s="150"/>
      <c r="F702" s="150"/>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s="12" customFormat="1" ht="14.25" customHeight="1">
      <c r="A703" s="146"/>
      <c r="B703" s="146"/>
      <c r="C703" s="146"/>
      <c r="D703" s="150"/>
      <c r="E703" s="150"/>
      <c r="F703" s="150"/>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s="12" customFormat="1" ht="14.25" customHeight="1">
      <c r="A704" s="146"/>
      <c r="B704" s="146"/>
      <c r="C704" s="146"/>
      <c r="D704" s="150"/>
      <c r="E704" s="150"/>
      <c r="F704" s="150"/>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s="12" customFormat="1" ht="14.25" customHeight="1">
      <c r="A705" s="146"/>
      <c r="B705" s="146"/>
      <c r="C705" s="146"/>
      <c r="D705" s="150"/>
      <c r="E705" s="150"/>
      <c r="F705" s="150"/>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s="12" customFormat="1" ht="14.25" customHeight="1">
      <c r="A706" s="146"/>
      <c r="B706" s="146"/>
      <c r="C706" s="146"/>
      <c r="D706" s="150"/>
      <c r="E706" s="150"/>
      <c r="F706" s="150"/>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s="12" customFormat="1" ht="14.25" customHeight="1">
      <c r="A707" s="146"/>
      <c r="B707" s="146"/>
      <c r="C707" s="146"/>
      <c r="D707" s="150"/>
      <c r="E707" s="150"/>
      <c r="F707" s="150"/>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s="12" customFormat="1" ht="14.25" customHeight="1">
      <c r="A708" s="146"/>
      <c r="B708" s="146"/>
      <c r="C708" s="146"/>
      <c r="D708" s="150"/>
      <c r="E708" s="150"/>
      <c r="F708" s="150"/>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s="12" customFormat="1" ht="14.25" customHeight="1">
      <c r="A709" s="146"/>
      <c r="B709" s="146"/>
      <c r="C709" s="146"/>
      <c r="D709" s="150"/>
      <c r="E709" s="150"/>
      <c r="F709" s="150"/>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s="12" customFormat="1" ht="14.25" customHeight="1">
      <c r="A710" s="146"/>
      <c r="B710" s="146"/>
      <c r="C710" s="146"/>
      <c r="D710" s="150"/>
      <c r="E710" s="150"/>
      <c r="F710" s="150"/>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s="12" customFormat="1" ht="14.25" customHeight="1">
      <c r="A711" s="146"/>
      <c r="B711" s="146"/>
      <c r="C711" s="146"/>
      <c r="D711" s="150"/>
      <c r="E711" s="150"/>
      <c r="F711" s="150"/>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s="12" customFormat="1" ht="14.25" customHeight="1">
      <c r="A712" s="146"/>
      <c r="B712" s="146"/>
      <c r="C712" s="146"/>
      <c r="D712" s="150"/>
      <c r="E712" s="150"/>
      <c r="F712" s="150"/>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s="12" customFormat="1" ht="14.25" customHeight="1">
      <c r="A713" s="146"/>
      <c r="B713" s="146"/>
      <c r="C713" s="146"/>
      <c r="D713" s="150"/>
      <c r="E713" s="150"/>
      <c r="F713" s="150"/>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s="12" customFormat="1" ht="14.25" customHeight="1">
      <c r="A714" s="146"/>
      <c r="B714" s="146"/>
      <c r="C714" s="146"/>
      <c r="D714" s="150"/>
      <c r="E714" s="150"/>
      <c r="F714" s="150"/>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s="12" customFormat="1" ht="14.25" customHeight="1">
      <c r="A715" s="146"/>
      <c r="B715" s="146"/>
      <c r="C715" s="146"/>
      <c r="D715" s="150"/>
      <c r="E715" s="150"/>
      <c r="F715" s="150"/>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s="12" customFormat="1" ht="14.25" customHeight="1">
      <c r="A716" s="146"/>
      <c r="B716" s="146"/>
      <c r="C716" s="146"/>
      <c r="D716" s="150"/>
      <c r="E716" s="150"/>
      <c r="F716" s="150"/>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s="12" customFormat="1" ht="14.25" customHeight="1">
      <c r="A717" s="146"/>
      <c r="B717" s="146"/>
      <c r="C717" s="146"/>
      <c r="D717" s="150"/>
      <c r="E717" s="150"/>
      <c r="F717" s="150"/>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s="12" customFormat="1" ht="14.25" customHeight="1">
      <c r="A718" s="146"/>
      <c r="B718" s="146"/>
      <c r="C718" s="146"/>
      <c r="D718" s="150"/>
      <c r="E718" s="150"/>
      <c r="F718" s="150"/>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s="12" customFormat="1" ht="14.25" customHeight="1">
      <c r="A719" s="146"/>
      <c r="B719" s="146"/>
      <c r="C719" s="146"/>
      <c r="D719" s="150"/>
      <c r="E719" s="150"/>
      <c r="F719" s="150"/>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s="12" customFormat="1" ht="15" customHeight="1">
      <c r="A720" s="146"/>
      <c r="B720" s="146"/>
      <c r="C720" s="146"/>
      <c r="D720" s="150"/>
      <c r="E720" s="150"/>
      <c r="F720" s="150"/>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s="12" customFormat="1" ht="15" customHeight="1">
      <c r="A721" s="146"/>
      <c r="B721" s="146"/>
      <c r="C721" s="146"/>
      <c r="D721" s="150"/>
      <c r="E721" s="150"/>
      <c r="F721" s="150"/>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s="12" customFormat="1" ht="15" customHeight="1">
      <c r="A722" s="146"/>
      <c r="B722" s="146"/>
      <c r="C722" s="146"/>
      <c r="D722" s="150"/>
      <c r="E722" s="150"/>
      <c r="F722" s="150"/>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s="12" customFormat="1" ht="15" customHeight="1">
      <c r="A723" s="146"/>
      <c r="B723" s="146"/>
      <c r="C723" s="146"/>
      <c r="D723" s="150"/>
      <c r="E723" s="150"/>
      <c r="F723" s="150"/>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s="12" customFormat="1" ht="15" customHeight="1">
      <c r="A724" s="146"/>
      <c r="B724" s="146"/>
      <c r="C724" s="146"/>
      <c r="D724" s="150"/>
      <c r="E724" s="150"/>
      <c r="F724" s="150"/>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s="12" customFormat="1" ht="15" customHeight="1">
      <c r="A725" s="146"/>
      <c r="B725" s="146"/>
      <c r="C725" s="146"/>
      <c r="D725" s="150"/>
      <c r="E725" s="150"/>
      <c r="F725" s="150"/>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s="12" customFormat="1" ht="15" customHeight="1">
      <c r="A726" s="146"/>
      <c r="B726" s="146"/>
      <c r="C726" s="146"/>
      <c r="D726" s="150"/>
      <c r="E726" s="150"/>
      <c r="F726" s="150"/>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s="12" customFormat="1" ht="15" customHeight="1">
      <c r="A727" s="146"/>
      <c r="B727" s="146"/>
      <c r="C727" s="146"/>
      <c r="D727" s="150"/>
      <c r="E727" s="150"/>
      <c r="F727" s="150"/>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s="12" customFormat="1" ht="15" customHeight="1">
      <c r="A728" s="146"/>
      <c r="B728" s="146"/>
      <c r="C728" s="146"/>
      <c r="D728" s="150"/>
      <c r="E728" s="150"/>
      <c r="F728" s="150"/>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s="12" customFormat="1" ht="15" customHeight="1">
      <c r="A729" s="146"/>
      <c r="B729" s="146"/>
      <c r="C729" s="146"/>
      <c r="D729" s="150"/>
      <c r="E729" s="150"/>
      <c r="F729" s="150"/>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s="12" customFormat="1" ht="15" customHeight="1">
      <c r="A730" s="146"/>
      <c r="B730" s="146"/>
      <c r="C730" s="146"/>
      <c r="D730" s="150"/>
      <c r="E730" s="150"/>
      <c r="F730" s="150"/>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s="12" customFormat="1" ht="15" customHeight="1">
      <c r="A731" s="146"/>
      <c r="B731" s="146"/>
      <c r="C731" s="146"/>
      <c r="D731" s="150"/>
      <c r="E731" s="150"/>
      <c r="F731" s="150"/>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s="12" customFormat="1" ht="15" customHeight="1">
      <c r="A732" s="146"/>
      <c r="B732" s="146"/>
      <c r="C732" s="146"/>
      <c r="D732" s="150"/>
      <c r="E732" s="150"/>
      <c r="F732" s="150"/>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s="12" customFormat="1" ht="15" customHeight="1">
      <c r="A733" s="146"/>
      <c r="B733" s="146"/>
      <c r="C733" s="146"/>
      <c r="D733" s="150"/>
      <c r="E733" s="150"/>
      <c r="F733" s="150"/>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s="12" customFormat="1" ht="15" customHeight="1">
      <c r="A734" s="146"/>
      <c r="B734" s="146"/>
      <c r="C734" s="146"/>
      <c r="D734" s="150"/>
      <c r="E734" s="150"/>
      <c r="F734" s="150"/>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s="12" customFormat="1" ht="15" customHeight="1">
      <c r="A735" s="146"/>
      <c r="B735" s="146"/>
      <c r="C735" s="146"/>
      <c r="D735" s="150"/>
      <c r="E735" s="150"/>
      <c r="F735" s="150"/>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s="12" customFormat="1" ht="15" customHeight="1">
      <c r="A736" s="146"/>
      <c r="B736" s="146"/>
      <c r="C736" s="146"/>
      <c r="D736" s="150"/>
      <c r="E736" s="150"/>
      <c r="F736" s="150"/>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s="12" customFormat="1" ht="15" customHeight="1">
      <c r="A737" s="146"/>
      <c r="B737" s="146"/>
      <c r="C737" s="146"/>
      <c r="D737" s="150"/>
      <c r="E737" s="150"/>
      <c r="F737" s="150"/>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s="12" customFormat="1" ht="15" customHeight="1">
      <c r="A738" s="146"/>
      <c r="B738" s="146"/>
      <c r="C738" s="146"/>
      <c r="D738" s="150"/>
      <c r="E738" s="150"/>
      <c r="F738" s="150"/>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s="12" customFormat="1" ht="15" customHeight="1">
      <c r="A739" s="146"/>
      <c r="B739" s="146"/>
      <c r="C739" s="146"/>
      <c r="D739" s="150"/>
      <c r="E739" s="150"/>
      <c r="F739" s="150"/>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s="12" customFormat="1" ht="15" customHeight="1">
      <c r="A740" s="146"/>
      <c r="B740" s="146"/>
      <c r="C740" s="146"/>
      <c r="D740" s="150"/>
      <c r="E740" s="150"/>
      <c r="F740" s="150"/>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s="12" customFormat="1" ht="15" customHeight="1">
      <c r="A741" s="146"/>
      <c r="B741" s="146"/>
      <c r="C741" s="146"/>
      <c r="D741" s="150"/>
      <c r="E741" s="150"/>
      <c r="F741" s="150"/>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s="12" customFormat="1" ht="15" customHeight="1">
      <c r="A742" s="146"/>
      <c r="B742" s="146"/>
      <c r="C742" s="146"/>
      <c r="D742" s="150"/>
      <c r="E742" s="150"/>
      <c r="F742" s="150"/>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s="12" customFormat="1" ht="15" customHeight="1">
      <c r="A743" s="146"/>
      <c r="B743" s="146"/>
      <c r="C743" s="146"/>
      <c r="D743" s="150"/>
      <c r="E743" s="150"/>
      <c r="F743" s="150"/>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s="12" customFormat="1" ht="15" customHeight="1">
      <c r="A744" s="146"/>
      <c r="B744" s="146"/>
      <c r="C744" s="146"/>
      <c r="D744" s="150"/>
      <c r="E744" s="150"/>
      <c r="F744" s="150"/>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s="12" customFormat="1" ht="15" customHeight="1">
      <c r="A745" s="146"/>
      <c r="B745" s="146"/>
      <c r="C745" s="146"/>
      <c r="D745" s="150"/>
      <c r="E745" s="150"/>
      <c r="F745" s="150"/>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s="12" customFormat="1" ht="15" customHeight="1">
      <c r="A746" s="146"/>
      <c r="B746" s="146"/>
      <c r="C746" s="146"/>
      <c r="D746" s="150"/>
      <c r="E746" s="150"/>
      <c r="F746" s="150"/>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s="12" customFormat="1" ht="15" customHeight="1">
      <c r="A747" s="146"/>
      <c r="B747" s="146"/>
      <c r="C747" s="146"/>
      <c r="D747" s="150"/>
      <c r="E747" s="150"/>
      <c r="F747" s="150"/>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s="12" customFormat="1" ht="15" customHeight="1">
      <c r="A748" s="146"/>
      <c r="B748" s="146"/>
      <c r="C748" s="146"/>
      <c r="D748" s="150"/>
      <c r="E748" s="150"/>
      <c r="F748" s="150"/>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s="12" customFormat="1" ht="15" customHeight="1">
      <c r="A749" s="146"/>
      <c r="B749" s="146"/>
      <c r="C749" s="146"/>
      <c r="D749" s="150"/>
      <c r="E749" s="150"/>
      <c r="F749" s="150"/>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s="12" customFormat="1" ht="15" customHeight="1">
      <c r="A750" s="146"/>
      <c r="B750" s="146"/>
      <c r="C750" s="146"/>
      <c r="D750" s="150"/>
      <c r="E750" s="150"/>
      <c r="F750" s="150"/>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s="12" customFormat="1" ht="15" customHeight="1">
      <c r="A751" s="146"/>
      <c r="B751" s="146"/>
      <c r="C751" s="146"/>
      <c r="D751" s="150"/>
      <c r="E751" s="150"/>
      <c r="F751" s="150"/>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s="12" customFormat="1" ht="15" customHeight="1">
      <c r="A752" s="146"/>
      <c r="B752" s="146"/>
      <c r="C752" s="146"/>
      <c r="D752" s="150"/>
      <c r="E752" s="150"/>
      <c r="F752" s="150"/>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s="12" customFormat="1" ht="15" customHeight="1">
      <c r="A753" s="146"/>
      <c r="B753" s="146"/>
      <c r="C753" s="146"/>
      <c r="D753" s="150"/>
      <c r="E753" s="150"/>
      <c r="F753" s="150"/>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s="12" customFormat="1" ht="15" customHeight="1">
      <c r="A754" s="146"/>
      <c r="B754" s="146"/>
      <c r="C754" s="146"/>
      <c r="D754" s="150"/>
      <c r="E754" s="150"/>
      <c r="F754" s="150"/>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s="12" customFormat="1" ht="15" customHeight="1">
      <c r="A755" s="146"/>
      <c r="B755" s="146"/>
      <c r="C755" s="146"/>
      <c r="D755" s="150"/>
      <c r="E755" s="150"/>
      <c r="F755" s="150"/>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s="12" customFormat="1" ht="15" customHeight="1">
      <c r="A756" s="146"/>
      <c r="B756" s="146"/>
      <c r="C756" s="146"/>
      <c r="D756" s="150"/>
      <c r="E756" s="150"/>
      <c r="F756" s="150"/>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s="12" customFormat="1" ht="15" customHeight="1">
      <c r="A757" s="146"/>
      <c r="B757" s="146"/>
      <c r="C757" s="146"/>
      <c r="D757" s="150"/>
      <c r="E757" s="150"/>
      <c r="F757" s="150"/>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s="12" customFormat="1" ht="15" customHeight="1">
      <c r="A758" s="146"/>
      <c r="B758" s="146"/>
      <c r="C758" s="146"/>
      <c r="D758" s="150"/>
      <c r="E758" s="150"/>
      <c r="F758" s="150"/>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s="12" customFormat="1" ht="15" customHeight="1">
      <c r="A759" s="146"/>
      <c r="B759" s="146"/>
      <c r="C759" s="146"/>
      <c r="D759" s="150"/>
      <c r="E759" s="150"/>
      <c r="F759" s="150"/>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s="12" customFormat="1" ht="15" customHeight="1">
      <c r="A760" s="146"/>
      <c r="B760" s="146"/>
      <c r="C760" s="146"/>
      <c r="D760" s="150"/>
      <c r="E760" s="150"/>
      <c r="F760" s="150"/>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s="12" customFormat="1" ht="15" customHeight="1">
      <c r="A761" s="146"/>
      <c r="B761" s="146"/>
      <c r="C761" s="146"/>
      <c r="D761" s="150"/>
      <c r="E761" s="150"/>
      <c r="F761" s="150"/>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s="12" customFormat="1" ht="15" customHeight="1">
      <c r="A762" s="146"/>
      <c r="B762" s="146"/>
      <c r="C762" s="146"/>
      <c r="D762" s="150"/>
      <c r="E762" s="150"/>
      <c r="F762" s="150"/>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s="12" customFormat="1" ht="15" customHeight="1">
      <c r="A763" s="146"/>
      <c r="B763" s="146"/>
      <c r="C763" s="146"/>
      <c r="D763" s="150"/>
      <c r="E763" s="150"/>
      <c r="F763" s="150"/>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s="12" customFormat="1" ht="15" customHeight="1">
      <c r="A764" s="146"/>
      <c r="B764" s="146"/>
      <c r="C764" s="146"/>
      <c r="D764" s="150"/>
      <c r="E764" s="150"/>
      <c r="F764" s="150"/>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s="12" customFormat="1" ht="15" customHeight="1">
      <c r="A765" s="146"/>
      <c r="B765" s="146"/>
      <c r="C765" s="146"/>
      <c r="D765" s="150"/>
      <c r="E765" s="150"/>
      <c r="F765" s="150"/>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s="12" customFormat="1" ht="15" customHeight="1">
      <c r="A766" s="146"/>
      <c r="B766" s="146"/>
      <c r="C766" s="146"/>
      <c r="D766" s="150"/>
      <c r="E766" s="150"/>
      <c r="F766" s="150"/>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s="12" customFormat="1" ht="15" customHeight="1">
      <c r="A767" s="146"/>
      <c r="B767" s="146"/>
      <c r="C767" s="146"/>
      <c r="D767" s="150"/>
      <c r="E767" s="150"/>
      <c r="F767" s="150"/>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s="12" customFormat="1" ht="15" customHeight="1">
      <c r="A768" s="146"/>
      <c r="B768" s="146"/>
      <c r="C768" s="146"/>
      <c r="D768" s="150"/>
      <c r="E768" s="150"/>
      <c r="F768" s="150"/>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s="12" customFormat="1" ht="15" customHeight="1">
      <c r="A769" s="146"/>
      <c r="B769" s="146"/>
      <c r="C769" s="146"/>
      <c r="D769" s="150"/>
      <c r="E769" s="150"/>
      <c r="F769" s="150"/>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s="12" customFormat="1" ht="15" customHeight="1">
      <c r="A770" s="146"/>
      <c r="B770" s="146"/>
      <c r="C770" s="146"/>
      <c r="D770" s="150"/>
      <c r="E770" s="150"/>
      <c r="F770" s="150"/>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s="12" customFormat="1" ht="15" customHeight="1">
      <c r="A771" s="146"/>
      <c r="B771" s="146"/>
      <c r="C771" s="146"/>
      <c r="D771" s="150"/>
      <c r="E771" s="150"/>
      <c r="F771" s="150"/>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s="12" customFormat="1" ht="15" customHeight="1">
      <c r="A772" s="146"/>
      <c r="B772" s="146"/>
      <c r="C772" s="146"/>
      <c r="D772" s="150"/>
      <c r="E772" s="150"/>
      <c r="F772" s="150"/>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s="12" customFormat="1" ht="15" customHeight="1">
      <c r="A773" s="146"/>
      <c r="B773" s="146"/>
      <c r="C773" s="146"/>
      <c r="D773" s="150"/>
      <c r="E773" s="150"/>
      <c r="F773" s="150"/>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s="12" customFormat="1" ht="15" customHeight="1">
      <c r="A774" s="146"/>
      <c r="B774" s="146"/>
      <c r="C774" s="146"/>
      <c r="D774" s="150"/>
      <c r="E774" s="150"/>
      <c r="F774" s="150"/>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s="12" customFormat="1" ht="15" customHeight="1">
      <c r="A775" s="146"/>
      <c r="B775" s="146"/>
      <c r="C775" s="146"/>
      <c r="D775" s="150"/>
      <c r="E775" s="150"/>
      <c r="F775" s="150"/>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s="12" customFormat="1" ht="15" customHeight="1">
      <c r="A776" s="146"/>
      <c r="B776" s="146"/>
      <c r="C776" s="146"/>
      <c r="D776" s="150"/>
      <c r="E776" s="150"/>
      <c r="F776" s="150"/>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s="12" customFormat="1" ht="15" customHeight="1">
      <c r="A777" s="146"/>
      <c r="B777" s="146"/>
      <c r="C777" s="146"/>
      <c r="D777" s="150"/>
      <c r="E777" s="150"/>
      <c r="F777" s="150"/>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s="12" customFormat="1" ht="15" customHeight="1">
      <c r="A778" s="146"/>
      <c r="B778" s="146"/>
      <c r="C778" s="146"/>
      <c r="D778" s="150"/>
      <c r="E778" s="150"/>
      <c r="F778" s="150"/>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s="12" customFormat="1" ht="15" customHeight="1">
      <c r="A779" s="146"/>
      <c r="B779" s="146"/>
      <c r="C779" s="146"/>
      <c r="D779" s="150"/>
      <c r="E779" s="150"/>
      <c r="F779" s="150"/>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s="12" customFormat="1" ht="15" customHeight="1">
      <c r="A780" s="146"/>
      <c r="B780" s="146"/>
      <c r="C780" s="146"/>
      <c r="D780" s="150"/>
      <c r="E780" s="150"/>
      <c r="F780" s="150"/>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s="12" customFormat="1" ht="15" customHeight="1">
      <c r="A781" s="146"/>
      <c r="B781" s="146"/>
      <c r="C781" s="146"/>
      <c r="D781" s="150"/>
      <c r="E781" s="150"/>
      <c r="F781" s="150"/>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s="12" customFormat="1" ht="15" customHeight="1">
      <c r="A782" s="146"/>
      <c r="B782" s="146"/>
      <c r="C782" s="146"/>
      <c r="D782" s="150"/>
      <c r="E782" s="150"/>
      <c r="F782" s="150"/>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s="12" customFormat="1" ht="15" customHeight="1">
      <c r="A783" s="146"/>
      <c r="B783" s="146"/>
      <c r="C783" s="146"/>
      <c r="D783" s="150"/>
      <c r="E783" s="150"/>
      <c r="F783" s="150"/>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s="12" customFormat="1" ht="15" customHeight="1">
      <c r="A784" s="146"/>
      <c r="B784" s="146"/>
      <c r="C784" s="146"/>
      <c r="D784" s="150"/>
      <c r="E784" s="150"/>
      <c r="F784" s="150"/>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s="12" customFormat="1" ht="15" customHeight="1">
      <c r="A785" s="146"/>
      <c r="B785" s="146"/>
      <c r="C785" s="146"/>
      <c r="D785" s="150"/>
      <c r="E785" s="150"/>
      <c r="F785" s="150"/>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s="12" customFormat="1" ht="15" customHeight="1">
      <c r="A786" s="146"/>
      <c r="B786" s="146"/>
      <c r="C786" s="146"/>
      <c r="D786" s="150"/>
      <c r="E786" s="150"/>
      <c r="F786" s="150"/>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s="12" customFormat="1" ht="15" customHeight="1">
      <c r="A787" s="146"/>
      <c r="B787" s="146"/>
      <c r="C787" s="146"/>
      <c r="D787" s="150"/>
      <c r="E787" s="150"/>
      <c r="F787" s="150"/>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s="12" customFormat="1" ht="15" customHeight="1">
      <c r="A788" s="146"/>
      <c r="B788" s="146"/>
      <c r="C788" s="146"/>
      <c r="D788" s="150"/>
      <c r="E788" s="150"/>
      <c r="F788" s="150"/>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s="12" customFormat="1" ht="15" customHeight="1">
      <c r="A789" s="146"/>
      <c r="B789" s="146"/>
      <c r="C789" s="146"/>
      <c r="D789" s="150"/>
      <c r="E789" s="150"/>
      <c r="F789" s="150"/>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s="12" customFormat="1" ht="15" customHeight="1">
      <c r="A790" s="146"/>
      <c r="B790" s="146"/>
      <c r="C790" s="146"/>
      <c r="D790" s="150"/>
      <c r="E790" s="150"/>
      <c r="F790" s="150"/>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s="12" customFormat="1" ht="15" customHeight="1">
      <c r="A791" s="146"/>
      <c r="B791" s="146"/>
      <c r="C791" s="146"/>
      <c r="D791" s="150"/>
      <c r="E791" s="150"/>
      <c r="F791" s="150"/>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s="12" customFormat="1" ht="15" customHeight="1">
      <c r="A792" s="146"/>
      <c r="B792" s="146"/>
      <c r="C792" s="146"/>
      <c r="D792" s="150"/>
      <c r="E792" s="150"/>
      <c r="F792" s="150"/>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s="12" customFormat="1" ht="15" customHeight="1">
      <c r="A793" s="146"/>
      <c r="B793" s="146"/>
      <c r="C793" s="146"/>
      <c r="D793" s="150"/>
      <c r="E793" s="150"/>
      <c r="F793" s="150"/>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s="12" customFormat="1" ht="15" customHeight="1">
      <c r="A794" s="146"/>
      <c r="B794" s="146"/>
      <c r="C794" s="146"/>
      <c r="D794" s="150"/>
      <c r="E794" s="150"/>
      <c r="F794" s="150"/>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s="12" customFormat="1" ht="15" customHeight="1">
      <c r="A795" s="146"/>
      <c r="B795" s="146"/>
      <c r="C795" s="146"/>
      <c r="D795" s="150"/>
      <c r="E795" s="150"/>
      <c r="F795" s="150"/>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s="12" customFormat="1" ht="15" customHeight="1">
      <c r="A796" s="146"/>
      <c r="B796" s="146"/>
      <c r="C796" s="146"/>
      <c r="D796" s="150"/>
      <c r="E796" s="150"/>
      <c r="F796" s="150"/>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s="12" customFormat="1" ht="15" customHeight="1">
      <c r="A797" s="146"/>
      <c r="B797" s="146"/>
      <c r="C797" s="146"/>
      <c r="D797" s="150"/>
      <c r="E797" s="150"/>
      <c r="F797" s="150"/>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s="12" customFormat="1" ht="15" customHeight="1">
      <c r="A798" s="146"/>
      <c r="B798" s="146"/>
      <c r="C798" s="146"/>
      <c r="D798" s="150"/>
      <c r="E798" s="150"/>
      <c r="F798" s="150"/>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s="12" customFormat="1" ht="15" customHeight="1">
      <c r="A799" s="146"/>
      <c r="B799" s="146"/>
      <c r="C799" s="146"/>
      <c r="D799" s="150"/>
      <c r="E799" s="150"/>
      <c r="F799" s="150"/>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s="12" customFormat="1" ht="15" customHeight="1">
      <c r="A800" s="146"/>
      <c r="B800" s="146"/>
      <c r="C800" s="146"/>
      <c r="D800" s="150"/>
      <c r="E800" s="150"/>
      <c r="F800" s="150"/>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s="12" customFormat="1" ht="15" customHeight="1">
      <c r="A801" s="146"/>
      <c r="B801" s="146"/>
      <c r="C801" s="146"/>
      <c r="D801" s="150"/>
      <c r="E801" s="150"/>
      <c r="F801" s="150"/>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s="12" customFormat="1" ht="15" customHeight="1">
      <c r="A802" s="146"/>
      <c r="B802" s="146"/>
      <c r="C802" s="146"/>
      <c r="D802" s="150"/>
      <c r="E802" s="150"/>
      <c r="F802" s="150"/>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s="12" customFormat="1" ht="15" customHeight="1">
      <c r="A803" s="146"/>
      <c r="B803" s="146"/>
      <c r="C803" s="146"/>
      <c r="D803" s="150"/>
      <c r="E803" s="150"/>
      <c r="F803" s="150"/>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s="12" customFormat="1" ht="15" customHeight="1">
      <c r="A804" s="146"/>
      <c r="B804" s="146"/>
      <c r="C804" s="146"/>
      <c r="D804" s="150"/>
      <c r="E804" s="150"/>
      <c r="F804" s="150"/>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s="12" customFormat="1" ht="15" customHeight="1">
      <c r="A805" s="146"/>
      <c r="B805" s="146"/>
      <c r="C805" s="146"/>
      <c r="D805" s="150"/>
      <c r="E805" s="150"/>
      <c r="F805" s="150"/>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s="12" customFormat="1" ht="15" customHeight="1">
      <c r="A806" s="146"/>
      <c r="B806" s="146"/>
      <c r="C806" s="146"/>
      <c r="D806" s="150"/>
      <c r="E806" s="150"/>
      <c r="F806" s="150"/>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s="12" customFormat="1" ht="15" customHeight="1">
      <c r="A807" s="146"/>
      <c r="B807" s="146"/>
      <c r="C807" s="146"/>
      <c r="D807" s="150"/>
      <c r="E807" s="150"/>
      <c r="F807" s="150"/>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s="12" customFormat="1" ht="15" customHeight="1">
      <c r="A808" s="146"/>
      <c r="B808" s="146"/>
      <c r="C808" s="146"/>
      <c r="D808" s="150"/>
      <c r="E808" s="150"/>
      <c r="F808" s="150"/>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s="12" customFormat="1" ht="15" customHeight="1">
      <c r="A809" s="146"/>
      <c r="B809" s="146"/>
      <c r="C809" s="146"/>
      <c r="D809" s="150"/>
      <c r="E809" s="150"/>
      <c r="F809" s="150"/>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s="12" customFormat="1" ht="15" customHeight="1">
      <c r="A810" s="146"/>
      <c r="B810" s="146"/>
      <c r="C810" s="146"/>
      <c r="D810" s="150"/>
      <c r="E810" s="150"/>
      <c r="F810" s="150"/>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s="12" customFormat="1" ht="15" customHeight="1">
      <c r="A811" s="146"/>
      <c r="B811" s="146"/>
      <c r="C811" s="146"/>
      <c r="D811" s="150"/>
      <c r="E811" s="150"/>
      <c r="F811" s="150"/>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s="12" customFormat="1" ht="15" customHeight="1">
      <c r="A812" s="146"/>
      <c r="B812" s="146"/>
      <c r="C812" s="146"/>
      <c r="D812" s="150"/>
      <c r="E812" s="150"/>
      <c r="F812" s="150"/>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s="12" customFormat="1" ht="15" customHeight="1">
      <c r="A813" s="146"/>
      <c r="B813" s="146"/>
      <c r="C813" s="146"/>
      <c r="D813" s="150"/>
      <c r="E813" s="150"/>
      <c r="F813" s="150"/>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s="12" customFormat="1" ht="15" customHeight="1">
      <c r="A814" s="146"/>
      <c r="B814" s="146"/>
      <c r="C814" s="146"/>
      <c r="D814" s="150"/>
      <c r="E814" s="150"/>
      <c r="F814" s="150"/>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s="12" customFormat="1" ht="15" customHeight="1">
      <c r="A815" s="146"/>
      <c r="B815" s="146"/>
      <c r="C815" s="146"/>
      <c r="D815" s="150"/>
      <c r="E815" s="150"/>
      <c r="F815" s="150"/>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s="12" customFormat="1" ht="15" customHeight="1">
      <c r="A816" s="146"/>
      <c r="B816" s="146"/>
      <c r="C816" s="146"/>
      <c r="D816" s="150"/>
      <c r="E816" s="150"/>
      <c r="F816" s="150"/>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s="12" customFormat="1" ht="15" customHeight="1">
      <c r="A817" s="146"/>
      <c r="B817" s="146"/>
      <c r="C817" s="146"/>
      <c r="D817" s="150"/>
      <c r="E817" s="150"/>
      <c r="F817" s="150"/>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s="12" customFormat="1" ht="15" customHeight="1">
      <c r="A818" s="146"/>
      <c r="B818" s="146"/>
      <c r="C818" s="146"/>
      <c r="D818" s="150"/>
      <c r="E818" s="150"/>
      <c r="F818" s="150"/>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s="12" customFormat="1" ht="15" customHeight="1">
      <c r="A819" s="146"/>
      <c r="B819" s="146"/>
      <c r="C819" s="146"/>
      <c r="D819" s="150"/>
      <c r="E819" s="150"/>
      <c r="F819" s="150"/>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s="12" customFormat="1" ht="15" customHeight="1">
      <c r="A820" s="146"/>
      <c r="B820" s="146"/>
      <c r="C820" s="146"/>
      <c r="D820" s="150"/>
      <c r="E820" s="150"/>
      <c r="F820" s="150"/>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s="12" customFormat="1" ht="15" customHeight="1">
      <c r="A821" s="146"/>
      <c r="B821" s="146"/>
      <c r="C821" s="146"/>
      <c r="D821" s="150"/>
      <c r="E821" s="150"/>
      <c r="F821" s="150"/>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s="12" customFormat="1" ht="15" customHeight="1">
      <c r="A822" s="146"/>
      <c r="B822" s="146"/>
      <c r="C822" s="146"/>
      <c r="D822" s="150"/>
      <c r="E822" s="150"/>
      <c r="F822" s="150"/>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s="12" customFormat="1" ht="15" customHeight="1">
      <c r="A823" s="146"/>
      <c r="B823" s="146"/>
      <c r="C823" s="146"/>
      <c r="D823" s="150"/>
      <c r="E823" s="150"/>
      <c r="F823" s="150"/>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s="12" customFormat="1" ht="15" customHeight="1">
      <c r="A824" s="146"/>
      <c r="B824" s="146"/>
      <c r="C824" s="146"/>
      <c r="D824" s="150"/>
      <c r="E824" s="150"/>
      <c r="F824" s="150"/>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s="12" customFormat="1" ht="15" customHeight="1">
      <c r="A825" s="146"/>
      <c r="B825" s="146"/>
      <c r="C825" s="146"/>
      <c r="D825" s="150"/>
      <c r="E825" s="150"/>
      <c r="F825" s="150"/>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s="12" customFormat="1" ht="15" customHeight="1">
      <c r="A826" s="146"/>
      <c r="B826" s="146"/>
      <c r="C826" s="146"/>
      <c r="D826" s="150"/>
      <c r="E826" s="150"/>
      <c r="F826" s="150"/>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s="12" customFormat="1" ht="15" customHeight="1">
      <c r="A827" s="146"/>
      <c r="B827" s="146"/>
      <c r="C827" s="146"/>
      <c r="D827" s="150"/>
      <c r="E827" s="150"/>
      <c r="F827" s="150"/>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s="12" customFormat="1" ht="15" customHeight="1">
      <c r="A828" s="146"/>
      <c r="B828" s="146"/>
      <c r="C828" s="146"/>
      <c r="D828" s="150"/>
      <c r="E828" s="150"/>
      <c r="F828" s="150"/>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s="12" customFormat="1" ht="15" customHeight="1">
      <c r="A829" s="146"/>
      <c r="B829" s="146"/>
      <c r="C829" s="146"/>
      <c r="D829" s="150"/>
      <c r="E829" s="150"/>
      <c r="F829" s="150"/>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s="12" customFormat="1" ht="15" customHeight="1">
      <c r="A830" s="146"/>
      <c r="B830" s="146"/>
      <c r="C830" s="146"/>
      <c r="D830" s="150"/>
      <c r="E830" s="150"/>
      <c r="F830" s="150"/>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s="12" customFormat="1" ht="15" customHeight="1">
      <c r="A831" s="146"/>
      <c r="B831" s="146"/>
      <c r="C831" s="146"/>
      <c r="D831" s="150"/>
      <c r="E831" s="150"/>
      <c r="F831" s="150"/>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s="12" customFormat="1" ht="15" customHeight="1">
      <c r="A832" s="146"/>
      <c r="B832" s="146"/>
      <c r="C832" s="146"/>
      <c r="D832" s="150"/>
      <c r="E832" s="150"/>
      <c r="F832" s="150"/>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s="12" customFormat="1" ht="15" customHeight="1">
      <c r="A833" s="146"/>
      <c r="B833" s="146"/>
      <c r="C833" s="146"/>
      <c r="D833" s="150"/>
      <c r="E833" s="150"/>
      <c r="F833" s="150"/>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s="12" customFormat="1" ht="15" customHeight="1">
      <c r="A834" s="146"/>
      <c r="B834" s="146"/>
      <c r="C834" s="146"/>
      <c r="D834" s="150"/>
      <c r="E834" s="150"/>
      <c r="F834" s="150"/>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s="12" customFormat="1" ht="15" customHeight="1">
      <c r="A835" s="146"/>
      <c r="B835" s="146"/>
      <c r="C835" s="146"/>
      <c r="D835" s="150"/>
      <c r="E835" s="150"/>
      <c r="F835" s="150"/>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s="12" customFormat="1" ht="15" customHeight="1">
      <c r="A836" s="146"/>
      <c r="B836" s="146"/>
      <c r="C836" s="146"/>
      <c r="D836" s="150"/>
      <c r="E836" s="150"/>
      <c r="F836" s="150"/>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s="12" customFormat="1" ht="15" customHeight="1">
      <c r="A837" s="146"/>
      <c r="B837" s="146"/>
      <c r="C837" s="146"/>
      <c r="D837" s="150"/>
      <c r="E837" s="150"/>
      <c r="F837" s="150"/>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s="12" customFormat="1" ht="15" customHeight="1">
      <c r="A838" s="146"/>
      <c r="B838" s="146"/>
      <c r="C838" s="146"/>
      <c r="D838" s="150"/>
      <c r="E838" s="150"/>
      <c r="F838" s="150"/>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s="12" customFormat="1" ht="15" customHeight="1">
      <c r="A839" s="146"/>
      <c r="B839" s="146"/>
      <c r="C839" s="146"/>
      <c r="D839" s="150"/>
      <c r="E839" s="150"/>
      <c r="F839" s="150"/>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s="12" customFormat="1" ht="15" customHeight="1">
      <c r="A840" s="146"/>
      <c r="B840" s="146"/>
      <c r="C840" s="146"/>
      <c r="D840" s="150"/>
      <c r="E840" s="150"/>
      <c r="F840" s="150"/>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s="12" customFormat="1" ht="15" customHeight="1">
      <c r="A841" s="146"/>
      <c r="B841" s="146"/>
      <c r="C841" s="146"/>
      <c r="D841" s="150"/>
      <c r="E841" s="150"/>
      <c r="F841" s="150"/>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s="12" customFormat="1" ht="15" customHeight="1">
      <c r="A842" s="146"/>
      <c r="B842" s="146"/>
      <c r="C842" s="146"/>
      <c r="D842" s="150"/>
      <c r="E842" s="150"/>
      <c r="F842" s="150"/>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s="12" customFormat="1" ht="15" customHeight="1">
      <c r="A843" s="146"/>
      <c r="B843" s="146"/>
      <c r="C843" s="146"/>
      <c r="D843" s="150"/>
      <c r="E843" s="150"/>
      <c r="F843" s="150"/>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s="12" customFormat="1" ht="15" customHeight="1">
      <c r="A844" s="146"/>
      <c r="B844" s="146"/>
      <c r="C844" s="146"/>
      <c r="D844" s="150"/>
      <c r="E844" s="150"/>
      <c r="F844" s="150"/>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s="12" customFormat="1" ht="15" customHeight="1">
      <c r="A845" s="146"/>
      <c r="B845" s="146"/>
      <c r="C845" s="146"/>
      <c r="D845" s="150"/>
      <c r="E845" s="150"/>
      <c r="F845" s="150"/>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s="12" customFormat="1" ht="15" customHeight="1">
      <c r="A846" s="146"/>
      <c r="B846" s="146"/>
      <c r="C846" s="146"/>
      <c r="D846" s="150"/>
      <c r="E846" s="150"/>
      <c r="F846" s="150"/>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s="12" customFormat="1" ht="15" customHeight="1">
      <c r="A847" s="146"/>
      <c r="B847" s="146"/>
      <c r="C847" s="146"/>
      <c r="D847" s="150"/>
      <c r="E847" s="150"/>
      <c r="F847" s="150"/>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s="12" customFormat="1" ht="15" customHeight="1">
      <c r="A848" s="146"/>
      <c r="B848" s="146"/>
      <c r="C848" s="146"/>
      <c r="D848" s="150"/>
      <c r="E848" s="150"/>
      <c r="F848" s="150"/>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s="12" customFormat="1" ht="15" customHeight="1">
      <c r="A849" s="146"/>
      <c r="B849" s="146"/>
      <c r="C849" s="146"/>
      <c r="D849" s="150"/>
      <c r="E849" s="150"/>
      <c r="F849" s="150"/>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s="12" customFormat="1" ht="15" customHeight="1">
      <c r="A850" s="146"/>
      <c r="B850" s="146"/>
      <c r="C850" s="146"/>
      <c r="D850" s="150"/>
      <c r="E850" s="150"/>
      <c r="F850" s="150"/>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s="12" customFormat="1" ht="15" customHeight="1">
      <c r="A851" s="146"/>
      <c r="B851" s="146"/>
      <c r="C851" s="146"/>
      <c r="D851" s="150"/>
      <c r="E851" s="150"/>
      <c r="F851" s="150"/>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s="12" customFormat="1" ht="15" customHeight="1">
      <c r="A852" s="146"/>
      <c r="B852" s="146"/>
      <c r="C852" s="146"/>
      <c r="D852" s="150"/>
      <c r="E852" s="150"/>
      <c r="F852" s="150"/>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s="12" customFormat="1" ht="15" customHeight="1">
      <c r="A853" s="146"/>
      <c r="B853" s="146"/>
      <c r="C853" s="146"/>
      <c r="D853" s="150"/>
      <c r="E853" s="150"/>
      <c r="F853" s="150"/>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s="12" customFormat="1" ht="15" customHeight="1">
      <c r="A854" s="146"/>
      <c r="B854" s="146"/>
      <c r="C854" s="146"/>
      <c r="D854" s="150"/>
      <c r="E854" s="150"/>
      <c r="F854" s="150"/>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s="12" customFormat="1" ht="15" customHeight="1">
      <c r="A855" s="146"/>
      <c r="B855" s="146"/>
      <c r="C855" s="146"/>
      <c r="D855" s="150"/>
      <c r="E855" s="150"/>
      <c r="F855" s="150"/>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s="12" customFormat="1" ht="15" customHeight="1">
      <c r="A856" s="146"/>
      <c r="B856" s="146"/>
      <c r="C856" s="146"/>
      <c r="D856" s="150"/>
      <c r="E856" s="150"/>
      <c r="F856" s="150"/>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s="12" customFormat="1" ht="15" customHeight="1">
      <c r="A857" s="146"/>
      <c r="B857" s="146"/>
      <c r="C857" s="146"/>
      <c r="D857" s="150"/>
      <c r="E857" s="150"/>
      <c r="F857" s="150"/>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s="12" customFormat="1" ht="15" customHeight="1">
      <c r="A858" s="146"/>
      <c r="B858" s="146"/>
      <c r="C858" s="146"/>
      <c r="D858" s="150"/>
      <c r="E858" s="150"/>
      <c r="F858" s="150"/>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s="12" customFormat="1" ht="15" customHeight="1">
      <c r="A859" s="146"/>
      <c r="B859" s="146"/>
      <c r="C859" s="146"/>
      <c r="D859" s="150"/>
      <c r="E859" s="150"/>
      <c r="F859" s="150"/>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s="12" customFormat="1" ht="15" customHeight="1">
      <c r="A860" s="146"/>
      <c r="B860" s="146"/>
      <c r="C860" s="146"/>
      <c r="D860" s="150"/>
      <c r="E860" s="150"/>
      <c r="F860" s="150"/>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s="12" customFormat="1" ht="15" customHeight="1">
      <c r="A861" s="146"/>
      <c r="B861" s="146"/>
      <c r="C861" s="146"/>
      <c r="D861" s="150"/>
      <c r="E861" s="150"/>
      <c r="F861" s="150"/>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s="12" customFormat="1" ht="15" customHeight="1">
      <c r="A862" s="146"/>
      <c r="B862" s="146"/>
      <c r="C862" s="146"/>
      <c r="D862" s="150"/>
      <c r="E862" s="150"/>
      <c r="F862" s="150"/>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s="12" customFormat="1" ht="15" customHeight="1">
      <c r="A863" s="146"/>
      <c r="B863" s="146"/>
      <c r="C863" s="146"/>
      <c r="D863" s="150"/>
      <c r="E863" s="150"/>
      <c r="F863" s="150"/>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s="12" customFormat="1" ht="15" customHeight="1">
      <c r="A864" s="146"/>
      <c r="B864" s="146"/>
      <c r="C864" s="146"/>
      <c r="D864" s="150"/>
      <c r="E864" s="150"/>
      <c r="F864" s="150"/>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s="12" customFormat="1" ht="15" customHeight="1">
      <c r="A865" s="146"/>
      <c r="B865" s="146"/>
      <c r="C865" s="146"/>
      <c r="D865" s="150"/>
      <c r="E865" s="150"/>
      <c r="F865" s="150"/>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s="12" customFormat="1" ht="15" customHeight="1">
      <c r="A866" s="146"/>
      <c r="B866" s="146"/>
      <c r="C866" s="146"/>
      <c r="D866" s="150"/>
      <c r="E866" s="150"/>
      <c r="F866" s="150"/>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s="12" customFormat="1" ht="15" customHeight="1">
      <c r="A867" s="146"/>
      <c r="B867" s="146"/>
      <c r="C867" s="146"/>
      <c r="D867" s="150"/>
      <c r="E867" s="150"/>
      <c r="F867" s="150"/>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s="12" customFormat="1" ht="15" customHeight="1">
      <c r="A868" s="146"/>
      <c r="B868" s="146"/>
      <c r="C868" s="146"/>
      <c r="D868" s="150"/>
      <c r="E868" s="150"/>
      <c r="F868" s="150"/>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s="12" customFormat="1" ht="15" customHeight="1">
      <c r="A869" s="146"/>
      <c r="B869" s="146"/>
      <c r="C869" s="146"/>
      <c r="D869" s="150"/>
      <c r="E869" s="150"/>
      <c r="F869" s="150"/>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s="12" customFormat="1" ht="15" customHeight="1">
      <c r="A870" s="146"/>
      <c r="B870" s="146"/>
      <c r="C870" s="146"/>
      <c r="D870" s="150"/>
      <c r="E870" s="150"/>
      <c r="F870" s="150"/>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s="12" customFormat="1" ht="15" customHeight="1">
      <c r="A871" s="146"/>
      <c r="B871" s="146"/>
      <c r="C871" s="146"/>
      <c r="D871" s="150"/>
      <c r="E871" s="150"/>
      <c r="F871" s="150"/>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s="12" customFormat="1" ht="15" customHeight="1">
      <c r="A872" s="146"/>
      <c r="B872" s="146"/>
      <c r="C872" s="146"/>
      <c r="D872" s="150"/>
      <c r="E872" s="150"/>
      <c r="F872" s="150"/>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s="12" customFormat="1" ht="15" customHeight="1">
      <c r="A873" s="146"/>
      <c r="B873" s="146"/>
      <c r="C873" s="146"/>
      <c r="D873" s="150"/>
      <c r="E873" s="150"/>
      <c r="F873" s="150"/>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s="12" customFormat="1" ht="15" customHeight="1">
      <c r="A874" s="146"/>
      <c r="B874" s="146"/>
      <c r="C874" s="146"/>
      <c r="D874" s="150"/>
      <c r="E874" s="150"/>
      <c r="F874" s="150"/>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s="12" customFormat="1" ht="15" customHeight="1">
      <c r="A875" s="146"/>
      <c r="B875" s="146"/>
      <c r="C875" s="146"/>
      <c r="D875" s="150"/>
      <c r="E875" s="150"/>
      <c r="F875" s="150"/>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s="12" customFormat="1" ht="15" customHeight="1">
      <c r="A876" s="146"/>
      <c r="B876" s="146"/>
      <c r="C876" s="146"/>
      <c r="D876" s="150"/>
      <c r="E876" s="150"/>
      <c r="F876" s="150"/>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s="12" customFormat="1" ht="15" customHeight="1">
      <c r="A877" s="146"/>
      <c r="B877" s="146"/>
      <c r="C877" s="146"/>
      <c r="D877" s="150"/>
      <c r="E877" s="150"/>
      <c r="F877" s="150"/>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s="12" customFormat="1" ht="15" customHeight="1">
      <c r="A878" s="146"/>
      <c r="B878" s="146"/>
      <c r="C878" s="146"/>
      <c r="D878" s="150"/>
      <c r="E878" s="150"/>
      <c r="F878" s="150"/>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s="12" customFormat="1" ht="15" customHeight="1">
      <c r="A879" s="146"/>
      <c r="B879" s="146"/>
      <c r="C879" s="146"/>
      <c r="D879" s="150"/>
      <c r="E879" s="150"/>
      <c r="F879" s="150"/>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s="12" customFormat="1" ht="15" customHeight="1">
      <c r="A880" s="146"/>
      <c r="B880" s="146"/>
      <c r="C880" s="146"/>
      <c r="D880" s="150"/>
      <c r="E880" s="150"/>
      <c r="F880" s="150"/>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s="12" customFormat="1" ht="15" customHeight="1">
      <c r="A881" s="146"/>
      <c r="B881" s="146"/>
      <c r="C881" s="146"/>
      <c r="D881" s="150"/>
      <c r="E881" s="150"/>
      <c r="F881" s="150"/>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ht="15" customHeight="1">
      <c r="A882" s="146"/>
      <c r="B882" s="146"/>
      <c r="C882" s="146"/>
      <c r="D882" s="150"/>
      <c r="E882" s="150"/>
      <c r="F882" s="150"/>
      <c r="G882" s="146"/>
      <c r="H882" s="146"/>
      <c r="I882" s="146"/>
      <c r="J882" s="146"/>
      <c r="K882" s="146"/>
      <c r="L882" s="146"/>
      <c r="M882" s="146"/>
      <c r="N882" s="146"/>
      <c r="O882" s="146"/>
      <c r="P882" s="146"/>
      <c r="Q882" s="146"/>
      <c r="R882" s="146"/>
      <c r="S882" s="146"/>
      <c r="T882" s="146"/>
      <c r="U882" s="146"/>
      <c r="V882" s="146"/>
      <c r="W882" s="146"/>
      <c r="X882" s="146"/>
      <c r="Y882" s="146"/>
      <c r="Z882" s="146"/>
    </row>
  </sheetData>
  <sheetProtection algorithmName="SHA-512" hashValue="QcrhFSNiPP2T5gXYW8XfH0u9uhvmg1wG+15SqAkGsZoO0+rqyi96yusOX0viAkCpfbAyWpJstESnMWKqJht6GQ==" saltValue="4enSBAPgAoksYuV8fOP7ew==" spinCount="100000" sheet="1" objects="1" scenarios="1" selectLockedCells="1" selectUnlockedCells="1"/>
  <mergeCells count="1">
    <mergeCell ref="B42:D42"/>
  </mergeCells>
  <hyperlinks>
    <hyperlink ref="B4" location="'Cover Page &amp; Directory'!A1" display="Directory" xr:uid="{2650AEA9-849B-2F42-9DAF-8C4428B33DA2}"/>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959"/>
  <sheetViews>
    <sheetView showGridLines="0" zoomScale="80" zoomScaleNormal="80" workbookViewId="0">
      <selection activeCell="E38" sqref="E38"/>
    </sheetView>
  </sheetViews>
  <sheetFormatPr defaultColWidth="12.59765625" defaultRowHeight="15" customHeight="1"/>
  <cols>
    <col min="1" max="1" width="8.09765625" bestFit="1" customWidth="1"/>
    <col min="2" max="2" width="52.59765625" customWidth="1"/>
    <col min="3" max="3" width="26.8984375" customWidth="1"/>
    <col min="4" max="4" width="42.3984375" customWidth="1"/>
    <col min="5" max="5" width="26.8984375" customWidth="1"/>
    <col min="6" max="6" width="47" customWidth="1"/>
    <col min="7" max="8" width="26.8984375" customWidth="1"/>
    <col min="9" max="10" width="15.3984375" customWidth="1"/>
    <col min="11" max="26" width="7.59765625" customWidth="1"/>
  </cols>
  <sheetData>
    <row r="1" spans="1:11" ht="50.1" customHeight="1">
      <c r="A1" s="130"/>
      <c r="B1" s="130"/>
      <c r="C1" s="130"/>
      <c r="D1" s="130"/>
      <c r="E1" s="130"/>
      <c r="F1" s="145"/>
      <c r="G1" s="145"/>
      <c r="H1" s="145"/>
      <c r="I1" s="145"/>
      <c r="J1" s="145"/>
      <c r="K1" s="145"/>
    </row>
    <row r="2" spans="1:11" ht="23.1" customHeight="1">
      <c r="A2" s="196"/>
      <c r="B2" s="197" t="s">
        <v>10</v>
      </c>
      <c r="C2" s="196"/>
      <c r="D2" s="196"/>
      <c r="E2" s="131"/>
      <c r="F2" s="147"/>
      <c r="G2" s="147"/>
      <c r="H2" s="147"/>
      <c r="I2" s="147"/>
      <c r="J2" s="147"/>
      <c r="K2" s="147"/>
    </row>
    <row r="3" spans="1:11" ht="19.350000000000001" customHeight="1">
      <c r="A3" s="199"/>
      <c r="B3" s="200"/>
      <c r="C3" s="201"/>
      <c r="D3" s="7"/>
      <c r="F3" s="146"/>
      <c r="G3" s="146"/>
      <c r="H3" s="146"/>
      <c r="I3" s="146"/>
      <c r="J3" s="146"/>
      <c r="K3" s="146"/>
    </row>
    <row r="4" spans="1:11" ht="23.1" customHeight="1">
      <c r="A4" s="37"/>
      <c r="B4" s="46" t="s">
        <v>0</v>
      </c>
      <c r="C4" s="46"/>
      <c r="D4" s="46"/>
      <c r="E4" s="46"/>
      <c r="F4" s="46"/>
      <c r="G4" s="46"/>
      <c r="H4" s="46"/>
      <c r="I4" s="46"/>
      <c r="J4" s="46"/>
      <c r="K4" s="46"/>
    </row>
    <row r="5" spans="1:11" ht="15" customHeight="1">
      <c r="A5" s="37"/>
      <c r="B5" s="47"/>
      <c r="C5" s="38"/>
      <c r="D5" s="7"/>
    </row>
    <row r="6" spans="1:11" ht="15" customHeight="1">
      <c r="A6" s="37"/>
      <c r="B6" s="132" t="s">
        <v>5</v>
      </c>
      <c r="C6" s="133"/>
      <c r="D6" s="133"/>
      <c r="E6" s="133"/>
      <c r="F6" s="133"/>
      <c r="G6" s="133"/>
      <c r="H6" s="133"/>
      <c r="I6" s="133"/>
      <c r="J6" s="133"/>
      <c r="K6" s="133"/>
    </row>
    <row r="7" spans="1:11" ht="15" customHeight="1">
      <c r="A7" s="37"/>
      <c r="B7" s="134"/>
      <c r="C7" s="149"/>
      <c r="D7" s="149"/>
      <c r="E7" s="149"/>
      <c r="F7" s="149"/>
      <c r="G7" s="149"/>
      <c r="H7" s="149"/>
      <c r="I7" s="149"/>
      <c r="J7" s="149"/>
      <c r="K7" s="149"/>
    </row>
    <row r="8" spans="1:11" ht="15" customHeight="1">
      <c r="A8" s="37"/>
      <c r="B8" s="47"/>
      <c r="C8" s="38"/>
      <c r="D8" s="7"/>
    </row>
    <row r="9" spans="1:11" ht="18.600000000000001" customHeight="1">
      <c r="B9" s="194" t="s">
        <v>535</v>
      </c>
      <c r="C9" s="194"/>
      <c r="D9" s="194"/>
      <c r="E9" s="194"/>
      <c r="F9" s="194"/>
      <c r="G9" s="194"/>
      <c r="H9" s="194"/>
    </row>
    <row r="10" spans="1:11" ht="47.1" customHeight="1">
      <c r="B10" s="175" t="s">
        <v>83</v>
      </c>
      <c r="C10" s="195" t="s">
        <v>153</v>
      </c>
      <c r="D10" s="195" t="s">
        <v>154</v>
      </c>
      <c r="E10" s="136" t="s">
        <v>155</v>
      </c>
      <c r="F10" s="136" t="s">
        <v>156</v>
      </c>
      <c r="G10" s="136" t="s">
        <v>157</v>
      </c>
      <c r="H10" s="136" t="s">
        <v>158</v>
      </c>
    </row>
    <row r="11" spans="1:11" ht="43.2">
      <c r="B11" s="314" t="s">
        <v>536</v>
      </c>
      <c r="C11" s="203"/>
      <c r="D11" s="203"/>
      <c r="E11" s="203"/>
      <c r="F11" s="203"/>
      <c r="G11" s="203"/>
      <c r="H11" s="203"/>
    </row>
    <row r="12" spans="1:11" ht="28.8">
      <c r="B12" s="314" t="s">
        <v>537</v>
      </c>
      <c r="C12" s="203"/>
      <c r="D12" s="102" t="s">
        <v>538</v>
      </c>
      <c r="E12" s="203"/>
      <c r="F12" s="203"/>
      <c r="G12" s="203"/>
      <c r="H12" s="203"/>
    </row>
    <row r="13" spans="1:11" ht="28.8">
      <c r="B13" s="314" t="s">
        <v>539</v>
      </c>
      <c r="C13" s="203"/>
      <c r="D13" s="30" t="s">
        <v>170</v>
      </c>
      <c r="E13" s="203"/>
      <c r="F13" s="203"/>
      <c r="G13" s="203"/>
      <c r="H13" s="203"/>
    </row>
    <row r="14" spans="1:11" ht="43.2">
      <c r="B14" s="314" t="s">
        <v>540</v>
      </c>
      <c r="C14" s="203"/>
      <c r="D14" s="103" t="s">
        <v>541</v>
      </c>
      <c r="E14" s="203"/>
      <c r="F14" s="203"/>
      <c r="G14" s="203"/>
      <c r="H14" s="203"/>
    </row>
    <row r="15" spans="1:11" ht="57.6">
      <c r="B15" s="314" t="s">
        <v>542</v>
      </c>
      <c r="C15" s="203"/>
      <c r="D15" s="102" t="s">
        <v>543</v>
      </c>
      <c r="E15" s="203"/>
      <c r="F15" s="203"/>
      <c r="G15" s="203"/>
      <c r="H15" s="203"/>
    </row>
    <row r="16" spans="1:11" ht="14.4">
      <c r="B16" s="290" t="s">
        <v>544</v>
      </c>
      <c r="C16" s="203"/>
      <c r="D16" s="103" t="s">
        <v>545</v>
      </c>
      <c r="E16" s="203"/>
      <c r="F16" s="203"/>
      <c r="G16" s="203"/>
      <c r="H16" s="203"/>
    </row>
    <row r="17" spans="2:8" ht="43.2">
      <c r="B17" s="290" t="s">
        <v>546</v>
      </c>
      <c r="C17" s="203"/>
      <c r="D17" s="203"/>
      <c r="E17" s="203"/>
      <c r="F17" s="203"/>
      <c r="G17" s="203"/>
      <c r="H17" s="203"/>
    </row>
    <row r="18" spans="2:8" ht="43.2">
      <c r="B18" s="315" t="s">
        <v>547</v>
      </c>
      <c r="C18" s="203"/>
      <c r="D18" s="203"/>
      <c r="E18" s="203"/>
      <c r="F18" s="203"/>
      <c r="G18" s="203"/>
      <c r="H18" s="203"/>
    </row>
    <row r="19" spans="2:8" ht="14.25" customHeight="1">
      <c r="B19" s="7"/>
      <c r="C19" s="7"/>
      <c r="D19" s="7"/>
    </row>
    <row r="20" spans="2:8" ht="18.600000000000001" customHeight="1">
      <c r="B20" s="194" t="s">
        <v>86</v>
      </c>
      <c r="C20" s="194"/>
      <c r="D20" s="194"/>
      <c r="E20" s="194"/>
      <c r="F20" s="194"/>
      <c r="G20" s="194"/>
      <c r="H20" s="194"/>
    </row>
    <row r="21" spans="2:8" ht="14.25" customHeight="1">
      <c r="B21" s="175" t="s">
        <v>548</v>
      </c>
      <c r="C21" s="195" t="s">
        <v>153</v>
      </c>
      <c r="D21" s="195" t="s">
        <v>154</v>
      </c>
      <c r="E21" s="136" t="s">
        <v>155</v>
      </c>
      <c r="F21" s="136" t="s">
        <v>156</v>
      </c>
      <c r="G21" s="136" t="s">
        <v>157</v>
      </c>
      <c r="H21" s="136" t="s">
        <v>158</v>
      </c>
    </row>
    <row r="22" spans="2:8" ht="28.8">
      <c r="B22" s="31" t="s">
        <v>549</v>
      </c>
      <c r="C22" s="203"/>
      <c r="D22" s="203"/>
      <c r="E22" s="203"/>
      <c r="F22" s="203"/>
      <c r="G22" s="203"/>
      <c r="H22" s="203"/>
    </row>
    <row r="23" spans="2:8" ht="72">
      <c r="B23" s="26" t="s">
        <v>550</v>
      </c>
      <c r="C23" s="102" t="s">
        <v>551</v>
      </c>
      <c r="D23" s="102" t="s">
        <v>552</v>
      </c>
      <c r="E23" s="102" t="s">
        <v>553</v>
      </c>
      <c r="F23" s="102" t="s">
        <v>170</v>
      </c>
      <c r="G23" s="102" t="s">
        <v>554</v>
      </c>
      <c r="H23" s="288"/>
    </row>
    <row r="24" spans="2:8" ht="28.8">
      <c r="B24" s="290" t="s">
        <v>555</v>
      </c>
      <c r="C24" s="290"/>
      <c r="D24" s="290"/>
      <c r="E24" s="290"/>
      <c r="F24" s="290"/>
      <c r="G24" s="290"/>
      <c r="H24" s="290"/>
    </row>
    <row r="25" spans="2:8" ht="14.4">
      <c r="B25" s="290" t="s">
        <v>556</v>
      </c>
      <c r="C25" s="291"/>
      <c r="D25" s="291"/>
      <c r="E25" s="291"/>
      <c r="F25" s="291"/>
      <c r="G25" s="291"/>
      <c r="H25" s="291"/>
    </row>
    <row r="26" spans="2:8" ht="14.4">
      <c r="B26" s="290" t="s">
        <v>557</v>
      </c>
      <c r="C26" s="288"/>
      <c r="D26" s="288"/>
      <c r="E26" s="288"/>
      <c r="F26" s="288"/>
      <c r="G26" s="288"/>
      <c r="H26" s="288"/>
    </row>
    <row r="27" spans="2:8" ht="14.4">
      <c r="B27" s="290" t="s">
        <v>558</v>
      </c>
      <c r="C27" s="291"/>
      <c r="D27" s="291"/>
      <c r="E27" s="291"/>
      <c r="F27" s="291"/>
      <c r="G27" s="291"/>
      <c r="H27" s="291"/>
    </row>
    <row r="28" spans="2:8" ht="28.8">
      <c r="B28" s="314" t="s">
        <v>559</v>
      </c>
      <c r="C28" s="292"/>
      <c r="D28" s="292"/>
      <c r="E28" s="292"/>
      <c r="F28" s="292"/>
      <c r="G28" s="292"/>
      <c r="H28" s="292"/>
    </row>
    <row r="29" spans="2:8" ht="28.8">
      <c r="B29" s="316" t="s">
        <v>560</v>
      </c>
      <c r="C29" s="293"/>
      <c r="D29" s="293"/>
      <c r="E29" s="293"/>
      <c r="F29" s="293"/>
      <c r="G29" s="293"/>
      <c r="H29" s="293"/>
    </row>
    <row r="30" spans="2:8" ht="14.4">
      <c r="B30" s="317" t="s">
        <v>561</v>
      </c>
      <c r="C30" s="293"/>
      <c r="D30" s="293"/>
      <c r="E30" s="293"/>
      <c r="F30" s="293"/>
      <c r="G30" s="293"/>
      <c r="H30" s="293"/>
    </row>
    <row r="31" spans="2:8" ht="14.4">
      <c r="B31" s="317" t="s">
        <v>562</v>
      </c>
      <c r="C31" s="293"/>
      <c r="D31" s="293"/>
      <c r="E31" s="293"/>
      <c r="F31" s="293"/>
      <c r="G31" s="293"/>
      <c r="H31" s="293"/>
    </row>
    <row r="32" spans="2:8" ht="14.4">
      <c r="B32" s="317" t="s">
        <v>563</v>
      </c>
      <c r="C32" s="293"/>
      <c r="D32" s="293"/>
      <c r="E32" s="293"/>
      <c r="F32" s="293"/>
      <c r="G32" s="293"/>
      <c r="H32" s="293"/>
    </row>
    <row r="33" spans="2:8" ht="14.4">
      <c r="B33" s="317" t="s">
        <v>564</v>
      </c>
      <c r="C33" s="293"/>
      <c r="D33" s="293"/>
      <c r="E33" s="293"/>
      <c r="F33" s="293"/>
      <c r="G33" s="293"/>
      <c r="H33" s="293"/>
    </row>
    <row r="34" spans="2:8" ht="14.25" customHeight="1">
      <c r="B34" s="7"/>
      <c r="C34" s="7"/>
      <c r="D34" s="7"/>
    </row>
    <row r="35" spans="2:8" ht="17.399999999999999">
      <c r="B35" s="194" t="s">
        <v>88</v>
      </c>
      <c r="C35" s="194"/>
      <c r="D35" s="194"/>
      <c r="E35" s="194"/>
      <c r="F35" s="194"/>
      <c r="G35" s="194"/>
      <c r="H35" s="194"/>
    </row>
    <row r="36" spans="2:8" ht="14.25" customHeight="1">
      <c r="B36" s="175" t="s">
        <v>87</v>
      </c>
      <c r="C36" s="195" t="s">
        <v>153</v>
      </c>
      <c r="D36" s="195" t="s">
        <v>154</v>
      </c>
      <c r="E36" s="136" t="s">
        <v>155</v>
      </c>
      <c r="F36" s="136" t="s">
        <v>156</v>
      </c>
      <c r="G36" s="136" t="s">
        <v>157</v>
      </c>
      <c r="H36" s="136" t="s">
        <v>158</v>
      </c>
    </row>
    <row r="37" spans="2:8" ht="14.4">
      <c r="B37" s="77" t="s">
        <v>565</v>
      </c>
      <c r="C37" s="77"/>
      <c r="D37" s="77"/>
      <c r="E37" s="77"/>
      <c r="F37" s="77"/>
      <c r="G37" s="77"/>
      <c r="H37" s="77"/>
    </row>
    <row r="38" spans="2:8" ht="409.5" customHeight="1">
      <c r="B38" s="24" t="s">
        <v>566</v>
      </c>
      <c r="C38" s="102" t="s">
        <v>567</v>
      </c>
      <c r="D38" s="102" t="s">
        <v>568</v>
      </c>
      <c r="E38" s="102" t="s">
        <v>569</v>
      </c>
      <c r="F38" s="334" t="s">
        <v>570</v>
      </c>
      <c r="G38" s="102" t="s">
        <v>571</v>
      </c>
      <c r="H38" s="288"/>
    </row>
    <row r="39" spans="2:8" ht="57.6">
      <c r="B39" s="24" t="s">
        <v>572</v>
      </c>
      <c r="C39" s="202" t="s">
        <v>170</v>
      </c>
      <c r="D39" s="202" t="s">
        <v>573</v>
      </c>
      <c r="E39" s="202" t="s">
        <v>170</v>
      </c>
      <c r="F39" s="202" t="s">
        <v>170</v>
      </c>
      <c r="G39" s="202" t="s">
        <v>170</v>
      </c>
      <c r="H39" s="289"/>
    </row>
    <row r="40" spans="2:8" ht="14.25" customHeight="1">
      <c r="B40" s="7"/>
      <c r="C40" s="7"/>
      <c r="D40" s="7"/>
    </row>
    <row r="41" spans="2:8" ht="14.25" customHeight="1"/>
    <row r="42" spans="2:8" ht="14.25" customHeight="1"/>
    <row r="43" spans="2:8" ht="14.25" customHeight="1"/>
    <row r="44" spans="2:8" ht="14.25" customHeight="1"/>
    <row r="45" spans="2:8" ht="14.25" customHeight="1"/>
    <row r="46" spans="2:8" ht="14.25" customHeight="1"/>
    <row r="47" spans="2:8" ht="14.25" customHeight="1"/>
    <row r="48" spans="2: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sheetData>
  <sheetProtection algorithmName="SHA-512" hashValue="Ti1LNh1yvdIVxwTNk39eFUEvHmedJTRk18QTR2QRSETZnUgcu0G62BVviXeFH23Xlgkn+kyAng6q9VKsnaRJNw==" saltValue="XurKsQiNufzjJ3ihzpj2jA==" spinCount="100000" sheet="1" objects="1" scenarios="1" selectLockedCells="1" selectUnlockedCells="1"/>
  <hyperlinks>
    <hyperlink ref="B4" location="'Cover Page &amp; Directory'!A1" display="Directory" xr:uid="{60480174-2BC6-1046-9679-B027B1868F34}"/>
  </hyperlink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039"/>
  <sheetViews>
    <sheetView showGridLines="0" zoomScale="80" zoomScaleNormal="80" workbookViewId="0">
      <selection activeCell="B91" sqref="B91"/>
    </sheetView>
  </sheetViews>
  <sheetFormatPr defaultColWidth="12.59765625" defaultRowHeight="15" customHeight="1"/>
  <cols>
    <col min="1" max="1" width="7.59765625" customWidth="1"/>
    <col min="2" max="2" width="51.8984375" customWidth="1"/>
    <col min="3" max="5" width="18.5" customWidth="1"/>
    <col min="6" max="6" width="40.3984375" customWidth="1"/>
    <col min="7" max="9" width="18.5" customWidth="1"/>
    <col min="10" max="10" width="48.09765625" customWidth="1"/>
    <col min="11" max="14" width="18.5" customWidth="1"/>
    <col min="15" max="26" width="7.59765625" customWidth="1"/>
  </cols>
  <sheetData>
    <row r="1" spans="1:14" ht="49.35" customHeight="1">
      <c r="A1" s="130"/>
      <c r="B1" s="130"/>
      <c r="C1" s="130"/>
      <c r="D1" s="130"/>
      <c r="E1" s="130"/>
      <c r="F1" s="145"/>
      <c r="G1" s="145"/>
      <c r="H1" s="145"/>
      <c r="I1" s="145"/>
      <c r="J1" s="145"/>
      <c r="K1" s="145"/>
      <c r="L1" s="145"/>
      <c r="M1" s="145"/>
      <c r="N1" s="145"/>
    </row>
    <row r="2" spans="1:14" ht="23.1" customHeight="1">
      <c r="A2" s="196"/>
      <c r="B2" s="197" t="s">
        <v>10</v>
      </c>
      <c r="C2" s="196"/>
      <c r="D2" s="196"/>
      <c r="E2" s="131"/>
      <c r="F2" s="147"/>
      <c r="G2" s="147"/>
      <c r="H2" s="147"/>
      <c r="I2" s="147"/>
      <c r="J2" s="147"/>
      <c r="K2" s="147"/>
      <c r="L2" s="147"/>
      <c r="M2" s="147"/>
      <c r="N2" s="147"/>
    </row>
    <row r="3" spans="1:14" ht="15" customHeight="1">
      <c r="A3" s="39"/>
      <c r="B3" s="40"/>
      <c r="C3" s="41"/>
      <c r="D3" s="7"/>
      <c r="E3" s="150"/>
    </row>
    <row r="4" spans="1:14" ht="23.1" customHeight="1">
      <c r="A4" s="37"/>
      <c r="B4" s="46" t="s">
        <v>0</v>
      </c>
      <c r="C4" s="46"/>
      <c r="D4" s="46"/>
      <c r="E4" s="46"/>
      <c r="F4" s="46"/>
      <c r="G4" s="46"/>
      <c r="H4" s="46"/>
      <c r="I4" s="46"/>
      <c r="J4" s="46"/>
      <c r="K4" s="46"/>
      <c r="L4" s="46"/>
      <c r="M4" s="46"/>
      <c r="N4" s="46"/>
    </row>
    <row r="5" spans="1:14" ht="15" customHeight="1">
      <c r="A5" s="37"/>
      <c r="B5" s="47"/>
      <c r="C5" s="38"/>
      <c r="D5" s="7"/>
      <c r="E5" s="150"/>
    </row>
    <row r="6" spans="1:14" ht="22.5" customHeight="1">
      <c r="A6" s="37"/>
      <c r="B6" s="132" t="s">
        <v>574</v>
      </c>
      <c r="C6" s="133"/>
      <c r="D6" s="133"/>
      <c r="E6" s="133"/>
      <c r="F6" s="133"/>
      <c r="G6" s="133"/>
      <c r="H6" s="133"/>
      <c r="I6" s="133"/>
      <c r="J6" s="133"/>
      <c r="K6" s="133"/>
      <c r="L6" s="133"/>
      <c r="M6" s="133"/>
      <c r="N6" s="133"/>
    </row>
    <row r="7" spans="1:14" ht="15" customHeight="1">
      <c r="A7" s="37"/>
      <c r="B7" s="134"/>
      <c r="C7" s="149"/>
      <c r="D7" s="149"/>
      <c r="E7" s="149"/>
      <c r="F7" s="149"/>
      <c r="G7" s="149"/>
      <c r="H7" s="149"/>
      <c r="I7" s="149"/>
      <c r="J7" s="149"/>
      <c r="K7" s="149"/>
      <c r="L7" s="149"/>
      <c r="M7" s="149"/>
      <c r="N7" s="149"/>
    </row>
    <row r="8" spans="1:14" ht="15" customHeight="1">
      <c r="A8" s="37"/>
      <c r="B8" s="47"/>
      <c r="C8" s="38"/>
      <c r="D8" s="7"/>
      <c r="E8" s="150"/>
    </row>
    <row r="9" spans="1:14" ht="17.399999999999999">
      <c r="B9" s="194" t="s">
        <v>139</v>
      </c>
      <c r="C9" s="194"/>
      <c r="D9" s="194"/>
      <c r="E9" s="194"/>
      <c r="F9" s="194"/>
      <c r="G9" s="194"/>
      <c r="H9" s="194"/>
      <c r="I9" s="194"/>
      <c r="J9" s="194"/>
      <c r="K9" s="194"/>
      <c r="L9" s="194"/>
      <c r="M9" s="194"/>
      <c r="N9" s="194"/>
    </row>
    <row r="10" spans="1:14" ht="29.1" customHeight="1">
      <c r="B10" s="175" t="s">
        <v>575</v>
      </c>
      <c r="C10" s="382" t="s">
        <v>153</v>
      </c>
      <c r="D10" s="382"/>
      <c r="E10" s="379" t="s">
        <v>154</v>
      </c>
      <c r="F10" s="379"/>
      <c r="G10" s="379" t="s">
        <v>155</v>
      </c>
      <c r="H10" s="379"/>
      <c r="I10" s="382" t="s">
        <v>156</v>
      </c>
      <c r="J10" s="382"/>
      <c r="K10" s="382" t="s">
        <v>157</v>
      </c>
      <c r="L10" s="382"/>
      <c r="M10" s="379" t="s">
        <v>158</v>
      </c>
      <c r="N10" s="379"/>
    </row>
    <row r="11" spans="1:14" ht="46.35" customHeight="1">
      <c r="B11" s="50" t="s">
        <v>576</v>
      </c>
      <c r="C11" s="51" t="s">
        <v>577</v>
      </c>
      <c r="D11" s="29" t="s">
        <v>578</v>
      </c>
      <c r="E11" s="51" t="s">
        <v>577</v>
      </c>
      <c r="F11" s="29" t="s">
        <v>578</v>
      </c>
      <c r="G11" s="51" t="s">
        <v>577</v>
      </c>
      <c r="H11" s="29" t="s">
        <v>578</v>
      </c>
      <c r="I11" s="51" t="s">
        <v>577</v>
      </c>
      <c r="J11" s="29" t="s">
        <v>578</v>
      </c>
      <c r="K11" s="51" t="s">
        <v>577</v>
      </c>
      <c r="L11" s="29" t="s">
        <v>578</v>
      </c>
      <c r="M11" s="51" t="s">
        <v>577</v>
      </c>
      <c r="N11" s="29" t="s">
        <v>578</v>
      </c>
    </row>
    <row r="12" spans="1:14" ht="26.1" customHeight="1">
      <c r="B12" s="28" t="s">
        <v>579</v>
      </c>
      <c r="C12" s="18">
        <v>0</v>
      </c>
      <c r="D12" s="21">
        <v>0</v>
      </c>
      <c r="E12" s="18">
        <v>0</v>
      </c>
      <c r="F12" s="20">
        <v>0</v>
      </c>
      <c r="G12" s="18">
        <v>0</v>
      </c>
      <c r="H12" s="20">
        <v>0</v>
      </c>
      <c r="I12" s="18">
        <v>1</v>
      </c>
      <c r="J12" s="20">
        <v>7.0000000000000007E-2</v>
      </c>
      <c r="K12" s="18">
        <v>0</v>
      </c>
      <c r="L12" s="20">
        <v>0</v>
      </c>
      <c r="M12" s="294">
        <v>1</v>
      </c>
      <c r="N12" s="295">
        <v>1.3473143242551743E-2</v>
      </c>
    </row>
    <row r="13" spans="1:14" ht="28.8">
      <c r="B13" s="24" t="s">
        <v>580</v>
      </c>
      <c r="C13" s="18">
        <v>0</v>
      </c>
      <c r="D13" s="21">
        <v>0</v>
      </c>
      <c r="E13" s="18">
        <v>0</v>
      </c>
      <c r="F13" s="20">
        <v>0</v>
      </c>
      <c r="G13" s="18">
        <v>2</v>
      </c>
      <c r="H13" s="20">
        <v>0.04</v>
      </c>
      <c r="I13" s="18">
        <v>2</v>
      </c>
      <c r="J13" s="20">
        <v>0.14000000000000001</v>
      </c>
      <c r="K13" s="18">
        <v>0</v>
      </c>
      <c r="L13" s="20">
        <v>0</v>
      </c>
      <c r="M13" s="294">
        <v>4</v>
      </c>
      <c r="N13" s="295">
        <v>5.389257297020697E-2</v>
      </c>
    </row>
    <row r="14" spans="1:14" ht="23.1" customHeight="1">
      <c r="B14" s="43" t="s">
        <v>581</v>
      </c>
      <c r="C14" s="19">
        <v>0</v>
      </c>
      <c r="D14" s="21">
        <v>0</v>
      </c>
      <c r="E14" s="19">
        <v>7</v>
      </c>
      <c r="F14" s="21">
        <v>1.283704109870401</v>
      </c>
      <c r="G14" s="19">
        <v>12</v>
      </c>
      <c r="H14" s="21">
        <v>0.22</v>
      </c>
      <c r="I14" s="19">
        <v>3</v>
      </c>
      <c r="J14" s="21">
        <v>0.22</v>
      </c>
      <c r="K14" s="19">
        <v>0</v>
      </c>
      <c r="L14" s="21">
        <v>0</v>
      </c>
      <c r="M14" s="296">
        <v>22</v>
      </c>
      <c r="N14" s="297">
        <v>0.3</v>
      </c>
    </row>
    <row r="15" spans="1:14" ht="57" customHeight="1">
      <c r="B15" s="43" t="s">
        <v>582</v>
      </c>
      <c r="C15" s="380"/>
      <c r="D15" s="380"/>
      <c r="E15" s="380" t="s">
        <v>583</v>
      </c>
      <c r="F15" s="380"/>
      <c r="G15" s="380" t="s">
        <v>584</v>
      </c>
      <c r="H15" s="380"/>
      <c r="I15" s="380" t="s">
        <v>585</v>
      </c>
      <c r="J15" s="380"/>
      <c r="K15" s="380"/>
      <c r="L15" s="380"/>
      <c r="M15" s="380" t="s">
        <v>586</v>
      </c>
      <c r="N15" s="380"/>
    </row>
    <row r="16" spans="1:14" ht="24" customHeight="1">
      <c r="B16" s="43" t="s">
        <v>587</v>
      </c>
      <c r="C16" s="381">
        <v>0</v>
      </c>
      <c r="D16" s="381"/>
      <c r="E16" s="381">
        <v>1090594</v>
      </c>
      <c r="F16" s="381"/>
      <c r="G16" s="381">
        <v>10679392</v>
      </c>
      <c r="H16" s="381"/>
      <c r="I16" s="381">
        <v>2774228</v>
      </c>
      <c r="J16" s="381"/>
      <c r="K16" s="381">
        <v>300132</v>
      </c>
      <c r="L16" s="381"/>
      <c r="M16" s="390">
        <f>SUM(C16:L16)</f>
        <v>14844346</v>
      </c>
      <c r="N16" s="390"/>
    </row>
    <row r="17" spans="2:14" ht="45.75" customHeight="1">
      <c r="B17" s="31" t="s">
        <v>588</v>
      </c>
      <c r="C17" s="51" t="s">
        <v>577</v>
      </c>
      <c r="D17" s="51" t="s">
        <v>578</v>
      </c>
      <c r="E17" s="51" t="s">
        <v>577</v>
      </c>
      <c r="F17" s="51" t="s">
        <v>578</v>
      </c>
      <c r="G17" s="51" t="s">
        <v>577</v>
      </c>
      <c r="H17" s="51" t="s">
        <v>578</v>
      </c>
      <c r="I17" s="51" t="s">
        <v>577</v>
      </c>
      <c r="J17" s="51" t="s">
        <v>578</v>
      </c>
      <c r="K17" s="51" t="s">
        <v>577</v>
      </c>
      <c r="L17" s="51" t="s">
        <v>578</v>
      </c>
      <c r="M17" s="51" t="s">
        <v>577</v>
      </c>
      <c r="N17" s="51" t="s">
        <v>578</v>
      </c>
    </row>
    <row r="18" spans="2:14" ht="28.8">
      <c r="B18" s="24" t="s">
        <v>579</v>
      </c>
      <c r="C18" s="17">
        <v>0</v>
      </c>
      <c r="D18" s="21">
        <v>0</v>
      </c>
      <c r="E18" s="17">
        <v>0</v>
      </c>
      <c r="F18" s="21">
        <v>0</v>
      </c>
      <c r="G18" s="17">
        <v>0</v>
      </c>
      <c r="H18" s="21">
        <v>0</v>
      </c>
      <c r="I18" s="17">
        <v>0</v>
      </c>
      <c r="J18" s="21">
        <v>0</v>
      </c>
      <c r="K18" s="17">
        <v>0</v>
      </c>
      <c r="L18" s="21">
        <v>0</v>
      </c>
      <c r="M18" s="298">
        <v>0</v>
      </c>
      <c r="N18" s="297">
        <v>0</v>
      </c>
    </row>
    <row r="19" spans="2:14" ht="28.8">
      <c r="B19" s="52" t="s">
        <v>580</v>
      </c>
      <c r="C19" s="17">
        <v>0</v>
      </c>
      <c r="D19" s="21">
        <v>0</v>
      </c>
      <c r="E19" s="17">
        <v>0</v>
      </c>
      <c r="F19" s="21">
        <v>0</v>
      </c>
      <c r="G19" s="17">
        <v>0</v>
      </c>
      <c r="H19" s="21">
        <v>0</v>
      </c>
      <c r="I19" s="17">
        <v>0</v>
      </c>
      <c r="J19" s="21">
        <v>0</v>
      </c>
      <c r="K19" s="17">
        <v>0</v>
      </c>
      <c r="L19" s="21">
        <v>0</v>
      </c>
      <c r="M19" s="298">
        <v>0</v>
      </c>
      <c r="N19" s="297">
        <v>0</v>
      </c>
    </row>
    <row r="20" spans="2:14" ht="14.4">
      <c r="B20" s="24" t="s">
        <v>581</v>
      </c>
      <c r="C20" s="17">
        <v>0</v>
      </c>
      <c r="D20" s="21">
        <v>0</v>
      </c>
      <c r="E20" s="17">
        <v>0</v>
      </c>
      <c r="F20" s="21">
        <v>0</v>
      </c>
      <c r="G20" s="17">
        <v>0</v>
      </c>
      <c r="H20" s="21">
        <v>0</v>
      </c>
      <c r="I20" s="17">
        <v>0</v>
      </c>
      <c r="J20" s="21">
        <v>0</v>
      </c>
      <c r="K20" s="17">
        <v>0</v>
      </c>
      <c r="L20" s="21">
        <v>0</v>
      </c>
      <c r="M20" s="298">
        <v>0</v>
      </c>
      <c r="N20" s="297">
        <v>0</v>
      </c>
    </row>
    <row r="21" spans="2:14" ht="35.1" customHeight="1">
      <c r="B21" s="24" t="s">
        <v>582</v>
      </c>
      <c r="C21" s="376" t="s">
        <v>515</v>
      </c>
      <c r="D21" s="377"/>
      <c r="E21" s="376" t="s">
        <v>515</v>
      </c>
      <c r="F21" s="377"/>
      <c r="G21" s="376" t="s">
        <v>515</v>
      </c>
      <c r="H21" s="377"/>
      <c r="I21" s="376" t="s">
        <v>515</v>
      </c>
      <c r="J21" s="377"/>
      <c r="K21" s="376" t="s">
        <v>515</v>
      </c>
      <c r="L21" s="377"/>
      <c r="M21" s="380" t="s">
        <v>586</v>
      </c>
      <c r="N21" s="380"/>
    </row>
    <row r="22" spans="2:14" ht="14.4">
      <c r="B22" s="24" t="s">
        <v>587</v>
      </c>
      <c r="C22" s="377">
        <v>0</v>
      </c>
      <c r="D22" s="377"/>
      <c r="E22" s="377">
        <v>0</v>
      </c>
      <c r="F22" s="377"/>
      <c r="G22" s="377">
        <v>0</v>
      </c>
      <c r="H22" s="377"/>
      <c r="I22" s="377">
        <v>0</v>
      </c>
      <c r="J22" s="377"/>
      <c r="K22" s="377">
        <v>0</v>
      </c>
      <c r="L22" s="377"/>
      <c r="M22" s="389">
        <v>0</v>
      </c>
      <c r="N22" s="389"/>
    </row>
    <row r="23" spans="2:14" ht="28.8">
      <c r="B23" s="31" t="s">
        <v>589</v>
      </c>
      <c r="C23" s="204"/>
      <c r="D23" s="205"/>
      <c r="E23" s="205"/>
      <c r="F23" s="205"/>
      <c r="G23" s="204"/>
      <c r="H23" s="205"/>
      <c r="I23" s="205"/>
      <c r="J23" s="205"/>
      <c r="K23" s="204"/>
      <c r="L23" s="205"/>
      <c r="M23" s="205"/>
      <c r="N23" s="205"/>
    </row>
    <row r="24" spans="2:14" ht="267" customHeight="1">
      <c r="B24" s="24" t="s">
        <v>590</v>
      </c>
      <c r="C24" s="378" t="s">
        <v>591</v>
      </c>
      <c r="D24" s="378"/>
      <c r="E24" s="378" t="s">
        <v>592</v>
      </c>
      <c r="F24" s="378"/>
      <c r="G24" s="378" t="s">
        <v>591</v>
      </c>
      <c r="H24" s="378"/>
      <c r="I24" s="378" t="s">
        <v>593</v>
      </c>
      <c r="J24" s="378"/>
      <c r="K24" s="378" t="s">
        <v>591</v>
      </c>
      <c r="L24" s="378"/>
      <c r="M24" s="380" t="s">
        <v>586</v>
      </c>
      <c r="N24" s="380"/>
    </row>
    <row r="25" spans="2:14" ht="84.75" customHeight="1">
      <c r="B25" s="24" t="s">
        <v>594</v>
      </c>
      <c r="C25" s="378" t="s">
        <v>170</v>
      </c>
      <c r="D25" s="378"/>
      <c r="E25" s="378" t="s">
        <v>595</v>
      </c>
      <c r="F25" s="378"/>
      <c r="G25" s="378" t="s">
        <v>170</v>
      </c>
      <c r="H25" s="378"/>
      <c r="I25" s="378" t="s">
        <v>596</v>
      </c>
      <c r="J25" s="378"/>
      <c r="K25" s="378" t="s">
        <v>170</v>
      </c>
      <c r="L25" s="378"/>
      <c r="M25" s="380" t="s">
        <v>586</v>
      </c>
      <c r="N25" s="380"/>
    </row>
    <row r="26" spans="2:14" ht="114" customHeight="1">
      <c r="B26" s="24" t="s">
        <v>597</v>
      </c>
      <c r="C26" s="378" t="s">
        <v>598</v>
      </c>
      <c r="D26" s="378"/>
      <c r="E26" s="378" t="s">
        <v>599</v>
      </c>
      <c r="F26" s="378"/>
      <c r="G26" s="378" t="s">
        <v>598</v>
      </c>
      <c r="H26" s="378"/>
      <c r="I26" s="378" t="s">
        <v>600</v>
      </c>
      <c r="J26" s="378"/>
      <c r="K26" s="378" t="s">
        <v>598</v>
      </c>
      <c r="L26" s="378"/>
      <c r="M26" s="380" t="s">
        <v>586</v>
      </c>
      <c r="N26" s="380"/>
    </row>
    <row r="27" spans="2:14" ht="138.75" customHeight="1">
      <c r="B27" s="31" t="s">
        <v>601</v>
      </c>
      <c r="C27" s="378" t="s">
        <v>170</v>
      </c>
      <c r="D27" s="378"/>
      <c r="E27" s="378" t="s">
        <v>602</v>
      </c>
      <c r="F27" s="378"/>
      <c r="G27" s="378" t="s">
        <v>170</v>
      </c>
      <c r="H27" s="378"/>
      <c r="I27" s="378" t="s">
        <v>603</v>
      </c>
      <c r="J27" s="378"/>
      <c r="K27" s="378" t="s">
        <v>170</v>
      </c>
      <c r="L27" s="378"/>
      <c r="M27" s="380" t="s">
        <v>586</v>
      </c>
      <c r="N27" s="380"/>
    </row>
    <row r="28" spans="2:14" ht="28.5" customHeight="1">
      <c r="B28" s="31" t="s">
        <v>604</v>
      </c>
      <c r="C28" s="378" t="s">
        <v>605</v>
      </c>
      <c r="D28" s="378"/>
      <c r="E28" s="378" t="s">
        <v>605</v>
      </c>
      <c r="F28" s="378"/>
      <c r="G28" s="378" t="s">
        <v>605</v>
      </c>
      <c r="H28" s="378"/>
      <c r="I28" s="378" t="s">
        <v>605</v>
      </c>
      <c r="J28" s="378"/>
      <c r="K28" s="378" t="s">
        <v>605</v>
      </c>
      <c r="L28" s="378"/>
      <c r="M28" s="380" t="s">
        <v>605</v>
      </c>
      <c r="N28" s="380"/>
    </row>
    <row r="29" spans="2:14" ht="70.5" customHeight="1">
      <c r="B29" s="31" t="s">
        <v>606</v>
      </c>
      <c r="C29" s="378" t="s">
        <v>170</v>
      </c>
      <c r="D29" s="378"/>
      <c r="E29" s="378" t="s">
        <v>170</v>
      </c>
      <c r="F29" s="378"/>
      <c r="G29" s="378" t="s">
        <v>607</v>
      </c>
      <c r="H29" s="378"/>
      <c r="I29" s="378" t="s">
        <v>608</v>
      </c>
      <c r="J29" s="378"/>
      <c r="K29" s="378" t="s">
        <v>170</v>
      </c>
      <c r="L29" s="378"/>
      <c r="M29" s="380" t="s">
        <v>586</v>
      </c>
      <c r="N29" s="380"/>
    </row>
    <row r="30" spans="2:14" ht="289.5" customHeight="1">
      <c r="B30" s="31" t="s">
        <v>609</v>
      </c>
      <c r="C30" s="378" t="s">
        <v>170</v>
      </c>
      <c r="D30" s="378"/>
      <c r="E30" s="378" t="s">
        <v>170</v>
      </c>
      <c r="F30" s="378"/>
      <c r="G30" s="378" t="s">
        <v>610</v>
      </c>
      <c r="H30" s="378"/>
      <c r="I30" s="378" t="s">
        <v>611</v>
      </c>
      <c r="J30" s="378"/>
      <c r="K30" s="378" t="s">
        <v>170</v>
      </c>
      <c r="L30" s="378"/>
      <c r="M30" s="380" t="s">
        <v>586</v>
      </c>
      <c r="N30" s="380"/>
    </row>
    <row r="31" spans="2:14" ht="13.8">
      <c r="B31" s="53"/>
      <c r="C31" s="7"/>
    </row>
    <row r="32" spans="2:14" ht="18.600000000000001" customHeight="1">
      <c r="B32" s="194" t="s">
        <v>612</v>
      </c>
      <c r="C32" s="194"/>
      <c r="D32" s="194"/>
      <c r="E32" s="194"/>
      <c r="F32" s="194"/>
      <c r="G32" s="194"/>
      <c r="H32" s="194"/>
      <c r="I32" s="194"/>
      <c r="J32" s="194"/>
      <c r="K32" s="194"/>
      <c r="L32" s="194"/>
      <c r="M32" s="194"/>
      <c r="N32" s="194"/>
    </row>
    <row r="33" spans="2:14" ht="14.85" customHeight="1">
      <c r="B33" s="175" t="s">
        <v>613</v>
      </c>
      <c r="C33" s="382" t="s">
        <v>153</v>
      </c>
      <c r="D33" s="382"/>
      <c r="E33" s="379" t="s">
        <v>154</v>
      </c>
      <c r="F33" s="379"/>
      <c r="G33" s="379" t="s">
        <v>155</v>
      </c>
      <c r="H33" s="379"/>
      <c r="I33" s="382" t="s">
        <v>156</v>
      </c>
      <c r="J33" s="382"/>
      <c r="K33" s="382" t="s">
        <v>157</v>
      </c>
      <c r="L33" s="382"/>
      <c r="M33" s="379" t="s">
        <v>158</v>
      </c>
      <c r="N33" s="379"/>
    </row>
    <row r="34" spans="2:14" ht="14.4">
      <c r="B34" s="99" t="s">
        <v>576</v>
      </c>
      <c r="C34" s="51"/>
      <c r="D34" s="29"/>
      <c r="E34" s="51"/>
      <c r="F34" s="29"/>
      <c r="G34" s="51"/>
      <c r="H34" s="29"/>
      <c r="I34" s="51"/>
      <c r="J34" s="29"/>
      <c r="K34" s="51"/>
      <c r="L34" s="29"/>
      <c r="M34" s="51"/>
      <c r="N34" s="29"/>
    </row>
    <row r="35" spans="2:14" ht="14.4">
      <c r="B35" s="24" t="s">
        <v>614</v>
      </c>
      <c r="C35" s="385">
        <v>0</v>
      </c>
      <c r="D35" s="385"/>
      <c r="E35" s="385">
        <v>0</v>
      </c>
      <c r="F35" s="385"/>
      <c r="G35" s="385">
        <v>0</v>
      </c>
      <c r="H35" s="385"/>
      <c r="I35" s="385">
        <v>0</v>
      </c>
      <c r="J35" s="385"/>
      <c r="K35" s="385">
        <v>0</v>
      </c>
      <c r="L35" s="385"/>
      <c r="M35" s="391">
        <v>0</v>
      </c>
      <c r="N35" s="391"/>
    </row>
    <row r="36" spans="2:14" ht="14.4">
      <c r="B36" s="24" t="s">
        <v>615</v>
      </c>
      <c r="C36" s="385">
        <v>0</v>
      </c>
      <c r="D36" s="385"/>
      <c r="E36" s="385">
        <v>0</v>
      </c>
      <c r="F36" s="385"/>
      <c r="G36" s="385">
        <v>0</v>
      </c>
      <c r="H36" s="385"/>
      <c r="I36" s="385">
        <v>1</v>
      </c>
      <c r="J36" s="385"/>
      <c r="K36" s="385">
        <v>0</v>
      </c>
      <c r="L36" s="385"/>
      <c r="M36" s="391">
        <v>1</v>
      </c>
      <c r="N36" s="391"/>
    </row>
    <row r="37" spans="2:14" ht="32.1" customHeight="1">
      <c r="B37" s="24" t="s">
        <v>616</v>
      </c>
      <c r="C37" s="385" t="s">
        <v>170</v>
      </c>
      <c r="D37" s="385"/>
      <c r="E37" s="385" t="s">
        <v>170</v>
      </c>
      <c r="F37" s="385"/>
      <c r="G37" s="385" t="s">
        <v>170</v>
      </c>
      <c r="H37" s="385"/>
      <c r="I37" s="385" t="s">
        <v>617</v>
      </c>
      <c r="J37" s="385"/>
      <c r="K37" s="385" t="s">
        <v>170</v>
      </c>
      <c r="L37" s="385"/>
      <c r="M37" s="391" t="s">
        <v>586</v>
      </c>
      <c r="N37" s="391"/>
    </row>
    <row r="38" spans="2:14" ht="28.8">
      <c r="B38" s="31" t="s">
        <v>588</v>
      </c>
      <c r="C38" s="380"/>
      <c r="D38" s="380"/>
      <c r="E38" s="380"/>
      <c r="F38" s="380"/>
      <c r="G38" s="380"/>
      <c r="H38" s="380"/>
      <c r="I38" s="380"/>
      <c r="J38" s="380"/>
      <c r="K38" s="380"/>
      <c r="L38" s="380"/>
      <c r="M38" s="392"/>
      <c r="N38" s="392"/>
    </row>
    <row r="39" spans="2:14" ht="14.25" customHeight="1">
      <c r="B39" s="24" t="s">
        <v>614</v>
      </c>
      <c r="C39" s="385">
        <v>0</v>
      </c>
      <c r="D39" s="385"/>
      <c r="E39" s="385">
        <v>0</v>
      </c>
      <c r="F39" s="385"/>
      <c r="G39" s="385">
        <v>0</v>
      </c>
      <c r="H39" s="385"/>
      <c r="I39" s="385">
        <v>0</v>
      </c>
      <c r="J39" s="385"/>
      <c r="K39" s="385">
        <v>0</v>
      </c>
      <c r="L39" s="385"/>
      <c r="M39" s="391">
        <v>0</v>
      </c>
      <c r="N39" s="391"/>
    </row>
    <row r="40" spans="2:14" ht="14.25" customHeight="1">
      <c r="B40" s="24" t="s">
        <v>615</v>
      </c>
      <c r="C40" s="385">
        <v>0</v>
      </c>
      <c r="D40" s="385"/>
      <c r="E40" s="385">
        <v>0</v>
      </c>
      <c r="F40" s="385"/>
      <c r="G40" s="385">
        <v>0</v>
      </c>
      <c r="H40" s="385"/>
      <c r="I40" s="385">
        <v>0</v>
      </c>
      <c r="J40" s="385"/>
      <c r="K40" s="385">
        <v>0</v>
      </c>
      <c r="L40" s="385"/>
      <c r="M40" s="391">
        <v>0</v>
      </c>
      <c r="N40" s="391"/>
    </row>
    <row r="41" spans="2:14" ht="32.1" customHeight="1">
      <c r="B41" s="24" t="s">
        <v>616</v>
      </c>
      <c r="C41" s="385" t="s">
        <v>170</v>
      </c>
      <c r="D41" s="385"/>
      <c r="E41" s="385" t="s">
        <v>170</v>
      </c>
      <c r="F41" s="385"/>
      <c r="G41" s="385" t="s">
        <v>170</v>
      </c>
      <c r="H41" s="385"/>
      <c r="I41" s="385" t="s">
        <v>170</v>
      </c>
      <c r="J41" s="385"/>
      <c r="K41" s="385" t="s">
        <v>170</v>
      </c>
      <c r="L41" s="385"/>
      <c r="M41" s="391" t="s">
        <v>170</v>
      </c>
      <c r="N41" s="391"/>
    </row>
    <row r="42" spans="2:14" ht="14.4">
      <c r="B42" s="31" t="s">
        <v>618</v>
      </c>
      <c r="C42" s="204"/>
      <c r="D42" s="205"/>
      <c r="E42" s="204"/>
      <c r="F42" s="205"/>
      <c r="G42" s="204"/>
      <c r="H42" s="205"/>
      <c r="I42" s="204"/>
      <c r="J42" s="205"/>
      <c r="K42" s="204"/>
      <c r="L42" s="205"/>
      <c r="M42" s="204"/>
      <c r="N42" s="205"/>
    </row>
    <row r="43" spans="2:14" ht="55.35" customHeight="1">
      <c r="B43" s="24" t="s">
        <v>590</v>
      </c>
      <c r="C43" s="386" t="s">
        <v>619</v>
      </c>
      <c r="D43" s="386"/>
      <c r="E43" s="386" t="s">
        <v>170</v>
      </c>
      <c r="F43" s="386"/>
      <c r="G43" s="386" t="s">
        <v>619</v>
      </c>
      <c r="H43" s="386"/>
      <c r="I43" s="386" t="s">
        <v>620</v>
      </c>
      <c r="J43" s="386"/>
      <c r="K43" s="386" t="s">
        <v>621</v>
      </c>
      <c r="L43" s="386"/>
      <c r="M43" s="393" t="s">
        <v>586</v>
      </c>
      <c r="N43" s="393"/>
    </row>
    <row r="44" spans="2:14" ht="45.75" customHeight="1">
      <c r="B44" s="24" t="s">
        <v>622</v>
      </c>
      <c r="C44" s="386" t="s">
        <v>189</v>
      </c>
      <c r="D44" s="386"/>
      <c r="E44" s="386" t="s">
        <v>170</v>
      </c>
      <c r="F44" s="386"/>
      <c r="G44" s="386" t="s">
        <v>189</v>
      </c>
      <c r="H44" s="386"/>
      <c r="I44" s="386" t="s">
        <v>623</v>
      </c>
      <c r="J44" s="386"/>
      <c r="K44" s="386" t="s">
        <v>189</v>
      </c>
      <c r="L44" s="386"/>
      <c r="M44" s="393" t="s">
        <v>586</v>
      </c>
      <c r="N44" s="393"/>
    </row>
    <row r="45" spans="2:14" ht="93.75" customHeight="1">
      <c r="B45" s="24" t="s">
        <v>597</v>
      </c>
      <c r="C45" s="386" t="s">
        <v>624</v>
      </c>
      <c r="D45" s="386"/>
      <c r="E45" s="386" t="s">
        <v>625</v>
      </c>
      <c r="F45" s="386"/>
      <c r="G45" s="386" t="s">
        <v>626</v>
      </c>
      <c r="H45" s="386"/>
      <c r="I45" s="386" t="s">
        <v>627</v>
      </c>
      <c r="J45" s="386"/>
      <c r="K45" s="386" t="s">
        <v>626</v>
      </c>
      <c r="L45" s="386"/>
      <c r="M45" s="393" t="s">
        <v>586</v>
      </c>
      <c r="N45" s="393"/>
    </row>
    <row r="46" spans="2:14" ht="28.8">
      <c r="B46" s="31" t="s">
        <v>628</v>
      </c>
      <c r="C46" s="386" t="s">
        <v>607</v>
      </c>
      <c r="D46" s="386"/>
      <c r="E46" s="386" t="s">
        <v>170</v>
      </c>
      <c r="F46" s="386"/>
      <c r="G46" s="386" t="s">
        <v>607</v>
      </c>
      <c r="H46" s="386"/>
      <c r="I46" s="386" t="s">
        <v>629</v>
      </c>
      <c r="J46" s="386"/>
      <c r="K46" s="386" t="s">
        <v>607</v>
      </c>
      <c r="L46" s="386"/>
      <c r="M46" s="393" t="s">
        <v>586</v>
      </c>
      <c r="N46" s="393"/>
    </row>
    <row r="47" spans="2:14" ht="81" customHeight="1">
      <c r="B47" s="31" t="s">
        <v>630</v>
      </c>
      <c r="C47" s="386" t="s">
        <v>631</v>
      </c>
      <c r="D47" s="386"/>
      <c r="E47" s="386" t="s">
        <v>170</v>
      </c>
      <c r="F47" s="386"/>
      <c r="G47" s="386" t="s">
        <v>631</v>
      </c>
      <c r="H47" s="386"/>
      <c r="I47" s="386" t="s">
        <v>632</v>
      </c>
      <c r="J47" s="386"/>
      <c r="K47" s="386" t="s">
        <v>631</v>
      </c>
      <c r="L47" s="386"/>
      <c r="M47" s="393" t="s">
        <v>586</v>
      </c>
      <c r="N47" s="393"/>
    </row>
    <row r="48" spans="2:14" ht="14.25" customHeight="1">
      <c r="B48" s="7"/>
      <c r="C48" s="7"/>
    </row>
    <row r="49" spans="2:14" ht="18.600000000000001" customHeight="1">
      <c r="B49" s="194" t="s">
        <v>96</v>
      </c>
      <c r="C49" s="194"/>
      <c r="D49" s="194"/>
      <c r="E49" s="194"/>
      <c r="F49" s="194"/>
      <c r="G49" s="194"/>
      <c r="H49" s="194"/>
      <c r="I49" s="194"/>
      <c r="J49" s="194"/>
      <c r="K49" s="194"/>
      <c r="L49" s="194"/>
      <c r="M49" s="194"/>
      <c r="N49" s="194"/>
    </row>
    <row r="50" spans="2:14" ht="14.25" customHeight="1">
      <c r="B50" s="175" t="s">
        <v>633</v>
      </c>
      <c r="C50" s="382" t="s">
        <v>153</v>
      </c>
      <c r="D50" s="382"/>
      <c r="E50" s="379" t="s">
        <v>154</v>
      </c>
      <c r="F50" s="379"/>
      <c r="G50" s="379" t="s">
        <v>155</v>
      </c>
      <c r="H50" s="379"/>
      <c r="I50" s="382" t="s">
        <v>156</v>
      </c>
      <c r="J50" s="382"/>
      <c r="K50" s="382" t="s">
        <v>157</v>
      </c>
      <c r="L50" s="382"/>
      <c r="M50" s="379" t="s">
        <v>158</v>
      </c>
      <c r="N50" s="379"/>
    </row>
    <row r="51" spans="2:14" ht="372.75" customHeight="1">
      <c r="B51" s="100" t="s">
        <v>634</v>
      </c>
      <c r="C51" s="388" t="s">
        <v>635</v>
      </c>
      <c r="D51" s="388"/>
      <c r="E51" s="388" t="s">
        <v>636</v>
      </c>
      <c r="F51" s="388"/>
      <c r="G51" s="388" t="s">
        <v>637</v>
      </c>
      <c r="H51" s="388"/>
      <c r="I51" s="388" t="s">
        <v>638</v>
      </c>
      <c r="J51" s="388"/>
      <c r="K51" s="388" t="s">
        <v>639</v>
      </c>
      <c r="L51" s="388"/>
      <c r="M51" s="385" t="s">
        <v>586</v>
      </c>
      <c r="N51" s="385"/>
    </row>
    <row r="52" spans="2:14" ht="250.5" customHeight="1">
      <c r="B52" s="78" t="s">
        <v>640</v>
      </c>
      <c r="C52" s="387" t="s">
        <v>635</v>
      </c>
      <c r="D52" s="387"/>
      <c r="E52" s="387" t="s">
        <v>641</v>
      </c>
      <c r="F52" s="387"/>
      <c r="G52" s="387" t="s">
        <v>642</v>
      </c>
      <c r="H52" s="387"/>
      <c r="I52" s="387" t="s">
        <v>643</v>
      </c>
      <c r="J52" s="387"/>
      <c r="K52" s="387" t="s">
        <v>644</v>
      </c>
      <c r="L52" s="387"/>
      <c r="M52" s="385" t="s">
        <v>586</v>
      </c>
      <c r="N52" s="385"/>
    </row>
    <row r="53" spans="2:14" ht="222.75" customHeight="1">
      <c r="B53" s="25" t="s">
        <v>645</v>
      </c>
      <c r="C53" s="384" t="s">
        <v>635</v>
      </c>
      <c r="D53" s="384"/>
      <c r="E53" s="384" t="s">
        <v>646</v>
      </c>
      <c r="F53" s="384"/>
      <c r="G53" s="384" t="s">
        <v>647</v>
      </c>
      <c r="H53" s="384"/>
      <c r="I53" s="384" t="s">
        <v>648</v>
      </c>
      <c r="J53" s="384"/>
      <c r="K53" s="384" t="s">
        <v>649</v>
      </c>
      <c r="L53" s="384"/>
      <c r="M53" s="385" t="s">
        <v>586</v>
      </c>
      <c r="N53" s="385"/>
    </row>
    <row r="54" spans="2:14" ht="14.25" customHeight="1">
      <c r="B54" s="45"/>
      <c r="C54" s="101"/>
      <c r="D54" s="10"/>
      <c r="E54" s="10"/>
      <c r="F54" s="10"/>
    </row>
    <row r="55" spans="2:14" ht="18.600000000000001" customHeight="1">
      <c r="B55" s="194" t="s">
        <v>98</v>
      </c>
      <c r="C55" s="194"/>
      <c r="D55" s="194"/>
      <c r="E55" s="194"/>
      <c r="F55" s="194"/>
      <c r="G55" s="194"/>
      <c r="H55" s="194"/>
      <c r="I55" s="194"/>
      <c r="J55" s="194"/>
      <c r="K55" s="194"/>
      <c r="L55" s="194"/>
      <c r="M55" s="194"/>
      <c r="N55" s="194"/>
    </row>
    <row r="56" spans="2:14" ht="14.25" customHeight="1">
      <c r="B56" s="175" t="s">
        <v>650</v>
      </c>
      <c r="C56" s="382" t="s">
        <v>153</v>
      </c>
      <c r="D56" s="382"/>
      <c r="E56" s="379" t="s">
        <v>154</v>
      </c>
      <c r="F56" s="379"/>
      <c r="G56" s="379" t="s">
        <v>155</v>
      </c>
      <c r="H56" s="379"/>
      <c r="I56" s="382" t="s">
        <v>156</v>
      </c>
      <c r="J56" s="382"/>
      <c r="K56" s="382" t="s">
        <v>157</v>
      </c>
      <c r="L56" s="382"/>
      <c r="M56" s="379" t="s">
        <v>158</v>
      </c>
      <c r="N56" s="379"/>
    </row>
    <row r="57" spans="2:14" ht="409.6" customHeight="1">
      <c r="B57" s="54" t="s">
        <v>651</v>
      </c>
      <c r="C57" s="388" t="s">
        <v>635</v>
      </c>
      <c r="D57" s="388"/>
      <c r="E57" s="388" t="s">
        <v>652</v>
      </c>
      <c r="F57" s="388"/>
      <c r="G57" s="388" t="s">
        <v>653</v>
      </c>
      <c r="H57" s="388"/>
      <c r="I57" s="388" t="s">
        <v>654</v>
      </c>
      <c r="J57" s="388"/>
      <c r="K57" s="206" t="s">
        <v>655</v>
      </c>
      <c r="L57" s="207"/>
      <c r="M57" s="385" t="s">
        <v>586</v>
      </c>
      <c r="N57" s="385"/>
    </row>
    <row r="58" spans="2:14" ht="330.75" customHeight="1">
      <c r="B58" s="54" t="s">
        <v>656</v>
      </c>
      <c r="C58" s="387" t="s">
        <v>635</v>
      </c>
      <c r="D58" s="387"/>
      <c r="E58" s="387" t="s">
        <v>657</v>
      </c>
      <c r="F58" s="387"/>
      <c r="G58" s="387" t="s">
        <v>658</v>
      </c>
      <c r="H58" s="387"/>
      <c r="I58" s="394" t="s">
        <v>659</v>
      </c>
      <c r="J58" s="394"/>
      <c r="K58" s="387" t="s">
        <v>660</v>
      </c>
      <c r="L58" s="387"/>
      <c r="M58" s="385" t="s">
        <v>586</v>
      </c>
      <c r="N58" s="385"/>
    </row>
    <row r="59" spans="2:14" ht="186" customHeight="1">
      <c r="B59" s="54" t="s">
        <v>661</v>
      </c>
      <c r="C59" s="387" t="s">
        <v>635</v>
      </c>
      <c r="D59" s="387"/>
      <c r="E59" s="387" t="s">
        <v>662</v>
      </c>
      <c r="F59" s="387"/>
      <c r="G59" s="387" t="s">
        <v>663</v>
      </c>
      <c r="H59" s="387"/>
      <c r="I59" s="387" t="s">
        <v>664</v>
      </c>
      <c r="J59" s="387"/>
      <c r="K59" s="387" t="s">
        <v>665</v>
      </c>
      <c r="L59" s="387"/>
      <c r="M59" s="385" t="s">
        <v>586</v>
      </c>
      <c r="N59" s="385"/>
    </row>
    <row r="60" spans="2:14" ht="207" customHeight="1">
      <c r="B60" s="26" t="s">
        <v>666</v>
      </c>
      <c r="C60" s="387" t="s">
        <v>635</v>
      </c>
      <c r="D60" s="387"/>
      <c r="E60" s="387" t="s">
        <v>667</v>
      </c>
      <c r="F60" s="387"/>
      <c r="G60" s="387" t="s">
        <v>668</v>
      </c>
      <c r="H60" s="387"/>
      <c r="I60" s="394" t="s">
        <v>669</v>
      </c>
      <c r="J60" s="394"/>
      <c r="K60" s="387" t="s">
        <v>670</v>
      </c>
      <c r="L60" s="387"/>
      <c r="M60" s="385" t="s">
        <v>586</v>
      </c>
      <c r="N60" s="385"/>
    </row>
    <row r="61" spans="2:14" ht="261" customHeight="1">
      <c r="B61" s="26" t="s">
        <v>671</v>
      </c>
      <c r="C61" s="384" t="s">
        <v>635</v>
      </c>
      <c r="D61" s="384"/>
      <c r="E61" s="384" t="s">
        <v>672</v>
      </c>
      <c r="F61" s="384"/>
      <c r="G61" s="384" t="s">
        <v>673</v>
      </c>
      <c r="H61" s="384"/>
      <c r="I61" s="383" t="s">
        <v>674</v>
      </c>
      <c r="J61" s="383"/>
      <c r="K61" s="384" t="s">
        <v>675</v>
      </c>
      <c r="L61" s="384"/>
      <c r="M61" s="385" t="s">
        <v>586</v>
      </c>
      <c r="N61" s="385"/>
    </row>
    <row r="62" spans="2:14" ht="14.25" customHeight="1">
      <c r="B62" s="7"/>
      <c r="C62" s="7"/>
    </row>
    <row r="63" spans="2:14" ht="18.600000000000001" customHeight="1">
      <c r="B63" s="194" t="s">
        <v>100</v>
      </c>
      <c r="C63" s="194"/>
      <c r="D63" s="194"/>
      <c r="E63" s="194"/>
      <c r="F63" s="194"/>
      <c r="G63" s="194"/>
      <c r="H63" s="194"/>
      <c r="I63" s="194"/>
      <c r="J63" s="194"/>
      <c r="K63" s="194"/>
      <c r="L63" s="194"/>
      <c r="M63" s="194"/>
      <c r="N63" s="194"/>
    </row>
    <row r="64" spans="2:14" ht="14.25" customHeight="1">
      <c r="B64" s="175" t="s">
        <v>676</v>
      </c>
      <c r="C64" s="382" t="s">
        <v>153</v>
      </c>
      <c r="D64" s="382"/>
      <c r="E64" s="379" t="s">
        <v>154</v>
      </c>
      <c r="F64" s="379"/>
      <c r="G64" s="379" t="s">
        <v>155</v>
      </c>
      <c r="H64" s="379"/>
      <c r="I64" s="382" t="s">
        <v>156</v>
      </c>
      <c r="J64" s="382"/>
      <c r="K64" s="382" t="s">
        <v>157</v>
      </c>
      <c r="L64" s="382"/>
      <c r="M64" s="379" t="s">
        <v>158</v>
      </c>
      <c r="N64" s="379"/>
    </row>
    <row r="65" spans="2:14" ht="305.25" customHeight="1">
      <c r="B65" s="24" t="s">
        <v>677</v>
      </c>
      <c r="C65" s="395" t="s">
        <v>635</v>
      </c>
      <c r="D65" s="395"/>
      <c r="E65" s="395" t="s">
        <v>678</v>
      </c>
      <c r="F65" s="395"/>
      <c r="G65" s="395" t="s">
        <v>679</v>
      </c>
      <c r="H65" s="395"/>
      <c r="I65" s="396" t="s">
        <v>680</v>
      </c>
      <c r="J65" s="396"/>
      <c r="K65" s="395" t="s">
        <v>681</v>
      </c>
      <c r="L65" s="395"/>
      <c r="M65" s="385" t="s">
        <v>586</v>
      </c>
      <c r="N65" s="385"/>
    </row>
    <row r="66" spans="2:14" ht="14.25" customHeight="1">
      <c r="B66" s="7"/>
      <c r="C66" s="7"/>
    </row>
    <row r="67" spans="2:14" ht="18.600000000000001" customHeight="1">
      <c r="B67" s="194" t="s">
        <v>102</v>
      </c>
      <c r="C67" s="194"/>
      <c r="D67" s="194"/>
      <c r="E67" s="194"/>
      <c r="F67" s="194"/>
      <c r="G67" s="194"/>
      <c r="H67" s="194"/>
      <c r="I67" s="194"/>
      <c r="J67" s="194"/>
      <c r="K67" s="194"/>
      <c r="L67" s="194"/>
      <c r="M67" s="194"/>
      <c r="N67" s="194"/>
    </row>
    <row r="68" spans="2:14" ht="14.25" customHeight="1">
      <c r="B68" s="175" t="s">
        <v>101</v>
      </c>
      <c r="C68" s="382" t="s">
        <v>153</v>
      </c>
      <c r="D68" s="382"/>
      <c r="E68" s="379" t="s">
        <v>154</v>
      </c>
      <c r="F68" s="379"/>
      <c r="G68" s="379" t="s">
        <v>155</v>
      </c>
      <c r="H68" s="379"/>
      <c r="I68" s="382" t="s">
        <v>156</v>
      </c>
      <c r="J68" s="382"/>
      <c r="K68" s="382" t="s">
        <v>157</v>
      </c>
      <c r="L68" s="382"/>
      <c r="M68" s="379" t="s">
        <v>158</v>
      </c>
      <c r="N68" s="379"/>
    </row>
    <row r="69" spans="2:14" ht="267.75" customHeight="1">
      <c r="B69" s="54" t="s">
        <v>682</v>
      </c>
      <c r="C69" s="388" t="s">
        <v>635</v>
      </c>
      <c r="D69" s="388"/>
      <c r="E69" s="388" t="s">
        <v>683</v>
      </c>
      <c r="F69" s="388"/>
      <c r="G69" s="388" t="s">
        <v>684</v>
      </c>
      <c r="H69" s="388"/>
      <c r="I69" s="388" t="s">
        <v>685</v>
      </c>
      <c r="J69" s="388"/>
      <c r="K69" s="388" t="s">
        <v>686</v>
      </c>
      <c r="L69" s="388"/>
      <c r="M69" s="385" t="s">
        <v>586</v>
      </c>
      <c r="N69" s="385"/>
    </row>
    <row r="70" spans="2:14" ht="372.75" customHeight="1">
      <c r="B70" s="24" t="s">
        <v>687</v>
      </c>
      <c r="C70" s="384" t="s">
        <v>635</v>
      </c>
      <c r="D70" s="384"/>
      <c r="E70" s="383" t="s">
        <v>688</v>
      </c>
      <c r="F70" s="383"/>
      <c r="G70" s="384" t="s">
        <v>689</v>
      </c>
      <c r="H70" s="384"/>
      <c r="I70" s="384" t="s">
        <v>690</v>
      </c>
      <c r="J70" s="384"/>
      <c r="K70" s="384" t="s">
        <v>691</v>
      </c>
      <c r="L70" s="384"/>
      <c r="M70" s="385" t="s">
        <v>586</v>
      </c>
      <c r="N70" s="385"/>
    </row>
    <row r="71" spans="2:14" ht="14.25" customHeight="1">
      <c r="B71" s="7"/>
      <c r="C71" s="7"/>
    </row>
    <row r="72" spans="2:14" ht="18.600000000000001" customHeight="1">
      <c r="B72" s="194" t="s">
        <v>104</v>
      </c>
      <c r="C72" s="194"/>
      <c r="D72" s="194"/>
      <c r="E72" s="194"/>
      <c r="F72" s="194"/>
      <c r="G72" s="194"/>
      <c r="H72" s="194"/>
      <c r="I72" s="194"/>
      <c r="J72" s="194"/>
      <c r="K72" s="194"/>
      <c r="L72" s="194"/>
      <c r="M72" s="194"/>
      <c r="N72" s="194"/>
    </row>
    <row r="73" spans="2:14" ht="14.25" customHeight="1">
      <c r="B73" s="175" t="s">
        <v>692</v>
      </c>
      <c r="C73" s="382" t="s">
        <v>153</v>
      </c>
      <c r="D73" s="382"/>
      <c r="E73" s="379" t="s">
        <v>154</v>
      </c>
      <c r="F73" s="379"/>
      <c r="G73" s="379" t="s">
        <v>155</v>
      </c>
      <c r="H73" s="379"/>
      <c r="I73" s="382" t="s">
        <v>156</v>
      </c>
      <c r="J73" s="382"/>
      <c r="K73" s="382" t="s">
        <v>157</v>
      </c>
      <c r="L73" s="382"/>
      <c r="M73" s="379" t="s">
        <v>158</v>
      </c>
      <c r="N73" s="379"/>
    </row>
    <row r="74" spans="2:14" ht="384" customHeight="1">
      <c r="B74" s="95" t="s">
        <v>693</v>
      </c>
      <c r="C74" s="395" t="s">
        <v>635</v>
      </c>
      <c r="D74" s="395"/>
      <c r="E74" s="395" t="s">
        <v>694</v>
      </c>
      <c r="F74" s="395"/>
      <c r="G74" s="395" t="s">
        <v>695</v>
      </c>
      <c r="H74" s="395"/>
      <c r="I74" s="396" t="s">
        <v>696</v>
      </c>
      <c r="J74" s="396"/>
      <c r="K74" s="395" t="s">
        <v>697</v>
      </c>
      <c r="L74" s="395"/>
      <c r="M74" s="385" t="s">
        <v>586</v>
      </c>
      <c r="N74" s="385"/>
    </row>
    <row r="75" spans="2:14" ht="14.25" customHeight="1">
      <c r="B75" s="7"/>
      <c r="C75" s="7"/>
    </row>
    <row r="76" spans="2:14" ht="18.600000000000001" customHeight="1">
      <c r="B76" s="194" t="s">
        <v>106</v>
      </c>
      <c r="C76" s="194"/>
      <c r="D76" s="194"/>
      <c r="E76" s="194"/>
      <c r="F76" s="194"/>
      <c r="G76" s="194"/>
      <c r="H76" s="194"/>
      <c r="I76" s="194"/>
      <c r="J76" s="194"/>
      <c r="K76" s="194"/>
      <c r="L76" s="194"/>
      <c r="M76" s="194"/>
      <c r="N76" s="194"/>
    </row>
    <row r="77" spans="2:14" ht="14.25" customHeight="1">
      <c r="B77" s="175" t="s">
        <v>698</v>
      </c>
      <c r="C77" s="382" t="s">
        <v>153</v>
      </c>
      <c r="D77" s="382"/>
      <c r="E77" s="379" t="s">
        <v>154</v>
      </c>
      <c r="F77" s="379"/>
      <c r="G77" s="379" t="s">
        <v>155</v>
      </c>
      <c r="H77" s="379"/>
      <c r="I77" s="382" t="s">
        <v>156</v>
      </c>
      <c r="J77" s="382"/>
      <c r="K77" s="382" t="s">
        <v>157</v>
      </c>
      <c r="L77" s="382"/>
      <c r="M77" s="379" t="s">
        <v>158</v>
      </c>
      <c r="N77" s="379"/>
    </row>
    <row r="78" spans="2:14" ht="143.25" customHeight="1">
      <c r="B78" s="54" t="s">
        <v>699</v>
      </c>
      <c r="C78" s="388" t="s">
        <v>700</v>
      </c>
      <c r="D78" s="388"/>
      <c r="E78" s="388" t="s">
        <v>701</v>
      </c>
      <c r="F78" s="388"/>
      <c r="G78" s="388" t="s">
        <v>702</v>
      </c>
      <c r="H78" s="388"/>
      <c r="I78" s="388" t="s">
        <v>703</v>
      </c>
      <c r="J78" s="388"/>
      <c r="K78" s="388" t="s">
        <v>704</v>
      </c>
      <c r="L78" s="388"/>
      <c r="M78" s="385" t="s">
        <v>586</v>
      </c>
      <c r="N78" s="385"/>
    </row>
    <row r="79" spans="2:14" ht="177" customHeight="1">
      <c r="B79" s="24" t="s">
        <v>705</v>
      </c>
      <c r="C79" s="384" t="s">
        <v>706</v>
      </c>
      <c r="D79" s="384"/>
      <c r="E79" s="384" t="s">
        <v>701</v>
      </c>
      <c r="F79" s="384"/>
      <c r="G79" s="384" t="s">
        <v>707</v>
      </c>
      <c r="H79" s="384"/>
      <c r="I79" s="384" t="s">
        <v>703</v>
      </c>
      <c r="J79" s="384"/>
      <c r="K79" s="384" t="s">
        <v>708</v>
      </c>
      <c r="L79" s="384"/>
      <c r="M79" s="385" t="s">
        <v>586</v>
      </c>
      <c r="N79" s="385"/>
    </row>
    <row r="80" spans="2:14" ht="14.4">
      <c r="B80" s="55"/>
      <c r="C80" s="56"/>
    </row>
    <row r="81" spans="2:14" ht="18.600000000000001" customHeight="1">
      <c r="B81" s="194" t="s">
        <v>108</v>
      </c>
      <c r="C81" s="194"/>
      <c r="D81" s="194"/>
      <c r="E81" s="194"/>
      <c r="F81" s="194"/>
      <c r="G81" s="194"/>
      <c r="H81" s="194"/>
      <c r="I81" s="194"/>
      <c r="J81" s="194"/>
      <c r="K81" s="194"/>
      <c r="L81" s="194"/>
      <c r="M81" s="194"/>
      <c r="N81" s="194"/>
    </row>
    <row r="82" spans="2:14" ht="14.25" customHeight="1">
      <c r="B82" s="175" t="s">
        <v>709</v>
      </c>
      <c r="C82" s="382" t="s">
        <v>153</v>
      </c>
      <c r="D82" s="382"/>
      <c r="E82" s="379" t="s">
        <v>154</v>
      </c>
      <c r="F82" s="379"/>
      <c r="G82" s="379" t="s">
        <v>155</v>
      </c>
      <c r="H82" s="379"/>
      <c r="I82" s="382" t="s">
        <v>156</v>
      </c>
      <c r="J82" s="382"/>
      <c r="K82" s="382" t="s">
        <v>157</v>
      </c>
      <c r="L82" s="382"/>
      <c r="M82" s="379" t="s">
        <v>158</v>
      </c>
      <c r="N82" s="379"/>
    </row>
    <row r="83" spans="2:14" ht="255.75" customHeight="1">
      <c r="B83" s="54" t="s">
        <v>710</v>
      </c>
      <c r="C83" s="395" t="s">
        <v>635</v>
      </c>
      <c r="D83" s="395"/>
      <c r="E83" s="395" t="s">
        <v>711</v>
      </c>
      <c r="F83" s="395"/>
      <c r="G83" s="395" t="s">
        <v>712</v>
      </c>
      <c r="H83" s="395"/>
      <c r="I83" s="396" t="s">
        <v>713</v>
      </c>
      <c r="J83" s="396"/>
      <c r="K83" s="395" t="s">
        <v>714</v>
      </c>
      <c r="L83" s="395"/>
      <c r="M83" s="385" t="s">
        <v>586</v>
      </c>
      <c r="N83" s="385"/>
    </row>
    <row r="84" spans="2:14" ht="14.25" customHeight="1">
      <c r="B84" s="7"/>
      <c r="C84" s="7"/>
    </row>
    <row r="85" spans="2:14" ht="18.600000000000001" customHeight="1">
      <c r="B85" s="194" t="s">
        <v>110</v>
      </c>
      <c r="C85" s="194"/>
      <c r="D85" s="194"/>
      <c r="E85" s="194"/>
      <c r="F85" s="194"/>
      <c r="G85" s="194"/>
      <c r="H85" s="194"/>
      <c r="I85" s="194"/>
      <c r="J85" s="194"/>
      <c r="K85" s="194"/>
      <c r="L85" s="194"/>
      <c r="M85" s="194"/>
      <c r="N85" s="194"/>
    </row>
    <row r="86" spans="2:14" ht="14.25" customHeight="1">
      <c r="B86" s="175" t="s">
        <v>715</v>
      </c>
      <c r="C86" s="382" t="s">
        <v>153</v>
      </c>
      <c r="D86" s="382"/>
      <c r="E86" s="379" t="s">
        <v>154</v>
      </c>
      <c r="F86" s="379"/>
      <c r="G86" s="379" t="s">
        <v>155</v>
      </c>
      <c r="H86" s="379"/>
      <c r="I86" s="382" t="s">
        <v>156</v>
      </c>
      <c r="J86" s="382"/>
      <c r="K86" s="382" t="s">
        <v>157</v>
      </c>
      <c r="L86" s="382"/>
      <c r="M86" s="379" t="s">
        <v>158</v>
      </c>
      <c r="N86" s="379"/>
    </row>
    <row r="87" spans="2:14" ht="124.5" customHeight="1">
      <c r="B87" s="54" t="s">
        <v>716</v>
      </c>
      <c r="C87" s="388" t="s">
        <v>635</v>
      </c>
      <c r="D87" s="388"/>
      <c r="E87" s="388" t="s">
        <v>717</v>
      </c>
      <c r="F87" s="388"/>
      <c r="G87" s="388" t="s">
        <v>718</v>
      </c>
      <c r="H87" s="388"/>
      <c r="I87" s="388" t="s">
        <v>719</v>
      </c>
      <c r="J87" s="388"/>
      <c r="K87" s="388" t="s">
        <v>720</v>
      </c>
      <c r="L87" s="388"/>
      <c r="M87" s="385" t="s">
        <v>586</v>
      </c>
      <c r="N87" s="385"/>
    </row>
    <row r="88" spans="2:14" ht="141.75" customHeight="1">
      <c r="B88" s="54" t="s">
        <v>721</v>
      </c>
      <c r="C88" s="387" t="s">
        <v>635</v>
      </c>
      <c r="D88" s="387"/>
      <c r="E88" s="387" t="s">
        <v>717</v>
      </c>
      <c r="F88" s="387"/>
      <c r="G88" s="387" t="s">
        <v>722</v>
      </c>
      <c r="H88" s="387"/>
      <c r="I88" s="387" t="s">
        <v>719</v>
      </c>
      <c r="J88" s="387"/>
      <c r="K88" s="387" t="s">
        <v>723</v>
      </c>
      <c r="L88" s="387"/>
      <c r="M88" s="397" t="s">
        <v>586</v>
      </c>
      <c r="N88" s="397"/>
    </row>
    <row r="89" spans="2:14" ht="123" customHeight="1">
      <c r="B89" s="54" t="s">
        <v>724</v>
      </c>
      <c r="C89" s="387" t="s">
        <v>635</v>
      </c>
      <c r="D89" s="387"/>
      <c r="E89" s="387" t="s">
        <v>725</v>
      </c>
      <c r="F89" s="387"/>
      <c r="G89" s="387" t="s">
        <v>726</v>
      </c>
      <c r="H89" s="387"/>
      <c r="I89" s="387" t="s">
        <v>719</v>
      </c>
      <c r="J89" s="387"/>
      <c r="K89" s="387" t="s">
        <v>723</v>
      </c>
      <c r="L89" s="387"/>
      <c r="M89" s="397" t="s">
        <v>586</v>
      </c>
      <c r="N89" s="397"/>
    </row>
    <row r="90" spans="2:14" ht="91.5" customHeight="1">
      <c r="B90" s="26" t="s">
        <v>727</v>
      </c>
      <c r="C90" s="387" t="s">
        <v>635</v>
      </c>
      <c r="D90" s="387"/>
      <c r="E90" s="387" t="s">
        <v>728</v>
      </c>
      <c r="F90" s="387"/>
      <c r="G90" s="387" t="s">
        <v>729</v>
      </c>
      <c r="H90" s="387"/>
      <c r="I90" s="387" t="s">
        <v>730</v>
      </c>
      <c r="J90" s="387"/>
      <c r="K90" s="387" t="s">
        <v>729</v>
      </c>
      <c r="L90" s="387"/>
      <c r="M90" s="385" t="s">
        <v>586</v>
      </c>
      <c r="N90" s="385"/>
    </row>
    <row r="91" spans="2:14" ht="91.5" customHeight="1">
      <c r="B91" s="26" t="s">
        <v>731</v>
      </c>
      <c r="C91" s="384" t="s">
        <v>635</v>
      </c>
      <c r="D91" s="384"/>
      <c r="E91" s="384" t="s">
        <v>732</v>
      </c>
      <c r="F91" s="384"/>
      <c r="G91" s="384" t="s">
        <v>733</v>
      </c>
      <c r="H91" s="384"/>
      <c r="I91" s="384" t="s">
        <v>734</v>
      </c>
      <c r="J91" s="384"/>
      <c r="K91" s="384" t="s">
        <v>735</v>
      </c>
      <c r="L91" s="384"/>
      <c r="M91" s="385" t="s">
        <v>586</v>
      </c>
      <c r="N91" s="385"/>
    </row>
    <row r="92" spans="2:14" ht="14.25" customHeight="1"/>
    <row r="93" spans="2:14" ht="14.25" customHeight="1"/>
    <row r="94" spans="2:14" ht="14.25" customHeight="1"/>
    <row r="95" spans="2:14" ht="14.25" customHeight="1"/>
    <row r="96" spans="2:14"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sheetData>
  <sheetProtection algorithmName="SHA-512" hashValue="Ia1Z3x4FMGkDhDD1PhEDLAN/cv0fpBa5q+J8Sxle+IK/uXeMcy1HmKqKYaRO6Ukooq2RsICFy5dYw4lHhj+Ayg==" saltValue="7iPC4BVWlpQsZwUonruPtQ==" spinCount="100000" sheet="1" objects="1" scenarios="1" selectLockedCells="1" selectUnlockedCells="1"/>
  <mergeCells count="317">
    <mergeCell ref="M53:N53"/>
    <mergeCell ref="M37:N37"/>
    <mergeCell ref="C35:D35"/>
    <mergeCell ref="E35:F35"/>
    <mergeCell ref="G35:H35"/>
    <mergeCell ref="I35:J35"/>
    <mergeCell ref="K35:L35"/>
    <mergeCell ref="M35:N35"/>
    <mergeCell ref="C36:D36"/>
    <mergeCell ref="E36:F36"/>
    <mergeCell ref="G36:H36"/>
    <mergeCell ref="I36:J36"/>
    <mergeCell ref="K36:L36"/>
    <mergeCell ref="M36:N36"/>
    <mergeCell ref="C37:D37"/>
    <mergeCell ref="E37:F37"/>
    <mergeCell ref="G37:H37"/>
    <mergeCell ref="I37:J37"/>
    <mergeCell ref="K37:L37"/>
    <mergeCell ref="G53:H53"/>
    <mergeCell ref="I53:J53"/>
    <mergeCell ref="K53:L53"/>
    <mergeCell ref="G51:H51"/>
    <mergeCell ref="I51:J51"/>
    <mergeCell ref="G24:H24"/>
    <mergeCell ref="I24:J24"/>
    <mergeCell ref="C25:D25"/>
    <mergeCell ref="E25:F25"/>
    <mergeCell ref="G25:H25"/>
    <mergeCell ref="I25:J25"/>
    <mergeCell ref="K25:L25"/>
    <mergeCell ref="M25:N25"/>
    <mergeCell ref="C26:D26"/>
    <mergeCell ref="E26:F26"/>
    <mergeCell ref="G26:H26"/>
    <mergeCell ref="I26:J26"/>
    <mergeCell ref="K26:L26"/>
    <mergeCell ref="M26:N26"/>
    <mergeCell ref="M91:N91"/>
    <mergeCell ref="C91:D91"/>
    <mergeCell ref="E91:F91"/>
    <mergeCell ref="G91:H91"/>
    <mergeCell ref="I91:J91"/>
    <mergeCell ref="K91:L91"/>
    <mergeCell ref="M89:N89"/>
    <mergeCell ref="C90:D90"/>
    <mergeCell ref="E90:F90"/>
    <mergeCell ref="G90:H90"/>
    <mergeCell ref="I90:J90"/>
    <mergeCell ref="K90:L90"/>
    <mergeCell ref="M90:N90"/>
    <mergeCell ref="C89:D89"/>
    <mergeCell ref="E89:F89"/>
    <mergeCell ref="G89:H89"/>
    <mergeCell ref="I89:J89"/>
    <mergeCell ref="K89:L89"/>
    <mergeCell ref="C88:D88"/>
    <mergeCell ref="E88:F88"/>
    <mergeCell ref="G88:H88"/>
    <mergeCell ref="I88:J88"/>
    <mergeCell ref="K88:L88"/>
    <mergeCell ref="M88:N88"/>
    <mergeCell ref="C79:D79"/>
    <mergeCell ref="E79:F79"/>
    <mergeCell ref="G79:H79"/>
    <mergeCell ref="I79:J79"/>
    <mergeCell ref="K79:L79"/>
    <mergeCell ref="C82:D82"/>
    <mergeCell ref="E82:F82"/>
    <mergeCell ref="G82:H82"/>
    <mergeCell ref="I82:J82"/>
    <mergeCell ref="K82:L82"/>
    <mergeCell ref="M86:N86"/>
    <mergeCell ref="C87:D87"/>
    <mergeCell ref="E87:F87"/>
    <mergeCell ref="G87:H87"/>
    <mergeCell ref="M82:N82"/>
    <mergeCell ref="C83:D83"/>
    <mergeCell ref="I87:J87"/>
    <mergeCell ref="K87:L87"/>
    <mergeCell ref="M87:N87"/>
    <mergeCell ref="C86:D86"/>
    <mergeCell ref="E86:F86"/>
    <mergeCell ref="G86:H86"/>
    <mergeCell ref="I86:J86"/>
    <mergeCell ref="K86:L86"/>
    <mergeCell ref="C78:D78"/>
    <mergeCell ref="E78:F78"/>
    <mergeCell ref="G78:H78"/>
    <mergeCell ref="I78:J78"/>
    <mergeCell ref="K78:L78"/>
    <mergeCell ref="M78:N78"/>
    <mergeCell ref="I83:J83"/>
    <mergeCell ref="K83:L83"/>
    <mergeCell ref="M83:N83"/>
    <mergeCell ref="M79:N79"/>
    <mergeCell ref="E83:F83"/>
    <mergeCell ref="G83:H83"/>
    <mergeCell ref="C74:D74"/>
    <mergeCell ref="E74:F74"/>
    <mergeCell ref="G74:H74"/>
    <mergeCell ref="I74:J74"/>
    <mergeCell ref="K74:L74"/>
    <mergeCell ref="M74:N74"/>
    <mergeCell ref="G73:H73"/>
    <mergeCell ref="I73:J73"/>
    <mergeCell ref="K73:L73"/>
    <mergeCell ref="M73:N73"/>
    <mergeCell ref="G77:H77"/>
    <mergeCell ref="I77:J77"/>
    <mergeCell ref="K77:L77"/>
    <mergeCell ref="M77:N77"/>
    <mergeCell ref="G64:H64"/>
    <mergeCell ref="I64:J64"/>
    <mergeCell ref="K64:L64"/>
    <mergeCell ref="M64:N64"/>
    <mergeCell ref="C65:D65"/>
    <mergeCell ref="E65:F65"/>
    <mergeCell ref="G65:H65"/>
    <mergeCell ref="I65:J65"/>
    <mergeCell ref="K65:L65"/>
    <mergeCell ref="M65:N65"/>
    <mergeCell ref="C64:D64"/>
    <mergeCell ref="E64:F64"/>
    <mergeCell ref="C68:D68"/>
    <mergeCell ref="E68:F68"/>
    <mergeCell ref="C73:D73"/>
    <mergeCell ref="E73:F73"/>
    <mergeCell ref="C77:D77"/>
    <mergeCell ref="E77:F77"/>
    <mergeCell ref="C70:D70"/>
    <mergeCell ref="G68:H68"/>
    <mergeCell ref="G60:H60"/>
    <mergeCell ref="I60:J60"/>
    <mergeCell ref="K60:L60"/>
    <mergeCell ref="M60:N60"/>
    <mergeCell ref="C61:D61"/>
    <mergeCell ref="E61:F61"/>
    <mergeCell ref="G61:H61"/>
    <mergeCell ref="I61:J61"/>
    <mergeCell ref="K61:L61"/>
    <mergeCell ref="M61:N61"/>
    <mergeCell ref="C60:D60"/>
    <mergeCell ref="E60:F60"/>
    <mergeCell ref="G58:H58"/>
    <mergeCell ref="I58:J58"/>
    <mergeCell ref="K58:L58"/>
    <mergeCell ref="M58:N58"/>
    <mergeCell ref="C59:D59"/>
    <mergeCell ref="E59:F59"/>
    <mergeCell ref="G59:H59"/>
    <mergeCell ref="I59:J59"/>
    <mergeCell ref="K59:L59"/>
    <mergeCell ref="M59:N59"/>
    <mergeCell ref="G56:H56"/>
    <mergeCell ref="I56:J56"/>
    <mergeCell ref="K56:L56"/>
    <mergeCell ref="M56:N56"/>
    <mergeCell ref="C57:D57"/>
    <mergeCell ref="E57:F57"/>
    <mergeCell ref="G57:H57"/>
    <mergeCell ref="I57:J57"/>
    <mergeCell ref="M57:N57"/>
    <mergeCell ref="K51:L51"/>
    <mergeCell ref="C52:D52"/>
    <mergeCell ref="E52:F52"/>
    <mergeCell ref="G52:H52"/>
    <mergeCell ref="I52:J52"/>
    <mergeCell ref="K52:L52"/>
    <mergeCell ref="M47:N47"/>
    <mergeCell ref="C50:D50"/>
    <mergeCell ref="E50:F50"/>
    <mergeCell ref="G50:H50"/>
    <mergeCell ref="I50:J50"/>
    <mergeCell ref="K50:L50"/>
    <mergeCell ref="M50:N50"/>
    <mergeCell ref="C47:D47"/>
    <mergeCell ref="E47:F47"/>
    <mergeCell ref="G47:H47"/>
    <mergeCell ref="I47:J47"/>
    <mergeCell ref="K47:L47"/>
    <mergeCell ref="M51:N51"/>
    <mergeCell ref="M52:N52"/>
    <mergeCell ref="M45:N45"/>
    <mergeCell ref="C46:D46"/>
    <mergeCell ref="G46:H46"/>
    <mergeCell ref="I46:J46"/>
    <mergeCell ref="K46:L46"/>
    <mergeCell ref="M46:N46"/>
    <mergeCell ref="C45:D45"/>
    <mergeCell ref="E45:F45"/>
    <mergeCell ref="G45:H45"/>
    <mergeCell ref="I45:J45"/>
    <mergeCell ref="K45:L45"/>
    <mergeCell ref="E46:F46"/>
    <mergeCell ref="M43:N43"/>
    <mergeCell ref="C44:D44"/>
    <mergeCell ref="G44:H44"/>
    <mergeCell ref="I44:J44"/>
    <mergeCell ref="K44:L44"/>
    <mergeCell ref="M44:N44"/>
    <mergeCell ref="C43:D43"/>
    <mergeCell ref="E43:F43"/>
    <mergeCell ref="G43:H43"/>
    <mergeCell ref="I43:J43"/>
    <mergeCell ref="K43:L43"/>
    <mergeCell ref="M40:N40"/>
    <mergeCell ref="C41:D41"/>
    <mergeCell ref="E41:F41"/>
    <mergeCell ref="G41:H41"/>
    <mergeCell ref="I41:J41"/>
    <mergeCell ref="K41:L41"/>
    <mergeCell ref="M41:N41"/>
    <mergeCell ref="C40:D40"/>
    <mergeCell ref="E40:F40"/>
    <mergeCell ref="G40:H40"/>
    <mergeCell ref="I40:J40"/>
    <mergeCell ref="K40:L40"/>
    <mergeCell ref="E39:F39"/>
    <mergeCell ref="G39:H39"/>
    <mergeCell ref="I39:J39"/>
    <mergeCell ref="K39:L39"/>
    <mergeCell ref="M39:N39"/>
    <mergeCell ref="C38:D38"/>
    <mergeCell ref="E38:F38"/>
    <mergeCell ref="G38:H38"/>
    <mergeCell ref="I38:J38"/>
    <mergeCell ref="K38:L38"/>
    <mergeCell ref="M38:N38"/>
    <mergeCell ref="G27:H27"/>
    <mergeCell ref="I27:J27"/>
    <mergeCell ref="K27:L27"/>
    <mergeCell ref="M27:N27"/>
    <mergeCell ref="G28:H28"/>
    <mergeCell ref="I28:J28"/>
    <mergeCell ref="K28:L28"/>
    <mergeCell ref="M28:N28"/>
    <mergeCell ref="G29:H29"/>
    <mergeCell ref="I29:J29"/>
    <mergeCell ref="K29:L29"/>
    <mergeCell ref="M29:N29"/>
    <mergeCell ref="M22:N22"/>
    <mergeCell ref="G10:H10"/>
    <mergeCell ref="I10:J10"/>
    <mergeCell ref="K10:L10"/>
    <mergeCell ref="M10:N10"/>
    <mergeCell ref="M15:N15"/>
    <mergeCell ref="M16:N16"/>
    <mergeCell ref="G21:H21"/>
    <mergeCell ref="I21:J21"/>
    <mergeCell ref="K21:L21"/>
    <mergeCell ref="M21:N21"/>
    <mergeCell ref="G15:H15"/>
    <mergeCell ref="G16:H16"/>
    <mergeCell ref="I15:J15"/>
    <mergeCell ref="I16:J16"/>
    <mergeCell ref="K15:L15"/>
    <mergeCell ref="K16:L16"/>
    <mergeCell ref="M68:N68"/>
    <mergeCell ref="C69:D69"/>
    <mergeCell ref="E69:F69"/>
    <mergeCell ref="G69:H69"/>
    <mergeCell ref="I69:J69"/>
    <mergeCell ref="K69:L69"/>
    <mergeCell ref="M69:N69"/>
    <mergeCell ref="C28:D28"/>
    <mergeCell ref="E28:F28"/>
    <mergeCell ref="C29:D29"/>
    <mergeCell ref="E29:F29"/>
    <mergeCell ref="C30:D30"/>
    <mergeCell ref="E30:F30"/>
    <mergeCell ref="M30:N30"/>
    <mergeCell ref="G30:H30"/>
    <mergeCell ref="I30:J30"/>
    <mergeCell ref="K30:L30"/>
    <mergeCell ref="C33:D33"/>
    <mergeCell ref="E33:F33"/>
    <mergeCell ref="G33:H33"/>
    <mergeCell ref="I33:J33"/>
    <mergeCell ref="K33:L33"/>
    <mergeCell ref="M33:N33"/>
    <mergeCell ref="C39:D39"/>
    <mergeCell ref="E70:F70"/>
    <mergeCell ref="G70:H70"/>
    <mergeCell ref="I70:J70"/>
    <mergeCell ref="K70:L70"/>
    <mergeCell ref="M70:N70"/>
    <mergeCell ref="E44:F44"/>
    <mergeCell ref="C22:D22"/>
    <mergeCell ref="C56:D56"/>
    <mergeCell ref="E56:F56"/>
    <mergeCell ref="C58:D58"/>
    <mergeCell ref="E58:F58"/>
    <mergeCell ref="C51:D51"/>
    <mergeCell ref="E51:F51"/>
    <mergeCell ref="C53:D53"/>
    <mergeCell ref="E53:F53"/>
    <mergeCell ref="K24:L24"/>
    <mergeCell ref="M24:N24"/>
    <mergeCell ref="G22:H22"/>
    <mergeCell ref="I22:J22"/>
    <mergeCell ref="K22:L22"/>
    <mergeCell ref="C27:D27"/>
    <mergeCell ref="E27:F27"/>
    <mergeCell ref="I68:J68"/>
    <mergeCell ref="K68:L68"/>
    <mergeCell ref="C21:D21"/>
    <mergeCell ref="E24:F24"/>
    <mergeCell ref="E10:F10"/>
    <mergeCell ref="E15:F15"/>
    <mergeCell ref="E16:F16"/>
    <mergeCell ref="E21:F21"/>
    <mergeCell ref="E22:F22"/>
    <mergeCell ref="C10:D10"/>
    <mergeCell ref="C15:D15"/>
    <mergeCell ref="C16:D16"/>
    <mergeCell ref="C24:D24"/>
  </mergeCells>
  <hyperlinks>
    <hyperlink ref="B4" location="'Cover Page &amp; Directory'!A1" display="Directory" xr:uid="{374DEFE7-8CA9-A14C-8110-9B4E6CDE68D9}"/>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0B4E7-183B-4EC1-84DD-18E7E3E9F521}">
  <dimension ref="A1:Y1197"/>
  <sheetViews>
    <sheetView showGridLines="0" zoomScaleNormal="90" workbookViewId="0">
      <selection activeCell="H42" sqref="H42"/>
    </sheetView>
  </sheetViews>
  <sheetFormatPr defaultColWidth="12.59765625" defaultRowHeight="15" customHeight="1"/>
  <cols>
    <col min="1" max="1" width="7.59765625" style="2" customWidth="1"/>
    <col min="2" max="2" width="19.3984375" style="2" customWidth="1"/>
    <col min="3" max="3" width="13.59765625" style="2" customWidth="1"/>
    <col min="4" max="4" width="17.3984375" style="2" customWidth="1"/>
    <col min="5" max="7" width="24" style="2" customWidth="1"/>
    <col min="8" max="8" width="26.69921875" style="2" customWidth="1"/>
    <col min="9" max="11" width="24" style="2" customWidth="1"/>
    <col min="12" max="12" width="12" style="2" customWidth="1"/>
    <col min="13" max="14" width="10" style="2" customWidth="1"/>
    <col min="15" max="25" width="7.59765625" style="2" customWidth="1"/>
    <col min="26" max="16384" width="12.59765625" style="2"/>
  </cols>
  <sheetData>
    <row r="1" spans="1:25" ht="49.35" customHeight="1">
      <c r="A1" s="130"/>
      <c r="B1" s="130"/>
      <c r="C1" s="130"/>
      <c r="D1" s="130"/>
      <c r="E1" s="130"/>
      <c r="F1" s="145"/>
      <c r="G1" s="145"/>
      <c r="H1" s="145"/>
      <c r="I1" s="145"/>
      <c r="J1" s="145"/>
      <c r="K1" s="145"/>
      <c r="L1" s="146"/>
      <c r="M1" s="146"/>
      <c r="N1" s="146"/>
      <c r="O1" s="146"/>
      <c r="P1" s="146"/>
      <c r="Q1" s="146"/>
      <c r="R1" s="146"/>
      <c r="S1" s="146"/>
      <c r="T1" s="146"/>
      <c r="U1" s="146"/>
      <c r="V1" s="146"/>
      <c r="W1" s="146"/>
      <c r="X1" s="146"/>
      <c r="Y1" s="146"/>
    </row>
    <row r="2" spans="1:25" ht="23.1" customHeight="1">
      <c r="A2" s="196"/>
      <c r="B2" s="197" t="s">
        <v>10</v>
      </c>
      <c r="C2" s="196"/>
      <c r="D2" s="196"/>
      <c r="E2" s="131"/>
      <c r="F2" s="147"/>
      <c r="G2" s="147"/>
      <c r="H2" s="147"/>
      <c r="I2" s="147"/>
      <c r="J2" s="147"/>
      <c r="K2" s="147"/>
      <c r="L2" s="146"/>
      <c r="M2" s="146"/>
      <c r="N2" s="146"/>
      <c r="O2" s="146"/>
      <c r="P2" s="146"/>
      <c r="Q2" s="146"/>
      <c r="R2" s="146"/>
      <c r="S2" s="146"/>
      <c r="T2" s="146"/>
      <c r="U2" s="146"/>
      <c r="V2" s="146"/>
      <c r="W2" s="146"/>
      <c r="X2" s="146"/>
      <c r="Y2" s="146"/>
    </row>
    <row r="3" spans="1:25" ht="15" customHeight="1">
      <c r="A3" s="39"/>
      <c r="B3" s="40"/>
      <c r="C3" s="41"/>
      <c r="D3" s="7"/>
      <c r="E3"/>
      <c r="F3" s="146"/>
      <c r="G3" s="146"/>
      <c r="H3" s="146"/>
      <c r="I3" s="146"/>
      <c r="J3" s="146"/>
      <c r="K3" s="146"/>
      <c r="L3" s="146"/>
      <c r="M3" s="146"/>
      <c r="N3" s="146"/>
      <c r="O3" s="146"/>
      <c r="P3" s="146"/>
      <c r="Q3" s="146"/>
      <c r="R3" s="146"/>
      <c r="S3" s="146"/>
      <c r="T3" s="146"/>
      <c r="U3" s="146"/>
      <c r="V3" s="146"/>
      <c r="W3" s="146"/>
      <c r="X3" s="146"/>
      <c r="Y3" s="146"/>
    </row>
    <row r="4" spans="1:25" ht="23.1" customHeight="1">
      <c r="A4" s="37"/>
      <c r="B4" s="46" t="s">
        <v>0</v>
      </c>
      <c r="C4" s="46"/>
      <c r="D4" s="46"/>
      <c r="E4" s="46"/>
      <c r="F4" s="46"/>
      <c r="G4" s="46"/>
      <c r="H4" s="46"/>
      <c r="I4" s="46"/>
      <c r="J4" s="46"/>
      <c r="K4" s="46"/>
      <c r="L4" s="146"/>
      <c r="M4" s="146"/>
      <c r="N4" s="146"/>
      <c r="O4" s="146"/>
      <c r="P4" s="146"/>
      <c r="Q4" s="146"/>
      <c r="R4" s="146"/>
      <c r="S4" s="146"/>
      <c r="T4" s="146"/>
      <c r="U4" s="146"/>
      <c r="V4" s="146"/>
      <c r="W4" s="146"/>
      <c r="X4" s="146"/>
      <c r="Y4" s="146"/>
    </row>
    <row r="5" spans="1:25" ht="15" customHeight="1">
      <c r="A5" s="37"/>
      <c r="B5" s="47"/>
      <c r="C5" s="38"/>
      <c r="D5" s="7"/>
      <c r="E5"/>
      <c r="F5" s="146"/>
      <c r="G5" s="146"/>
      <c r="H5" s="146"/>
      <c r="I5" s="146"/>
      <c r="J5" s="146"/>
      <c r="K5" s="146"/>
      <c r="L5" s="146"/>
      <c r="M5" s="146"/>
      <c r="N5" s="146"/>
      <c r="O5" s="146"/>
      <c r="P5" s="146"/>
      <c r="Q5" s="146"/>
      <c r="R5" s="146"/>
      <c r="S5" s="146"/>
      <c r="T5" s="146"/>
      <c r="U5" s="146"/>
      <c r="V5" s="146"/>
      <c r="W5" s="146"/>
      <c r="X5" s="146"/>
      <c r="Y5" s="146"/>
    </row>
    <row r="6" spans="1:25" ht="15" customHeight="1">
      <c r="A6" s="37"/>
      <c r="B6" s="132" t="s">
        <v>736</v>
      </c>
      <c r="C6" s="133"/>
      <c r="D6" s="133"/>
      <c r="E6" s="133"/>
      <c r="F6" s="133"/>
      <c r="G6" s="133"/>
      <c r="H6" s="133"/>
      <c r="I6" s="133"/>
      <c r="J6" s="133"/>
      <c r="K6" s="133"/>
      <c r="L6" s="146"/>
      <c r="M6" s="146"/>
      <c r="N6" s="146"/>
      <c r="O6" s="146"/>
      <c r="P6" s="146"/>
      <c r="Q6" s="146"/>
      <c r="R6" s="146"/>
      <c r="S6" s="146"/>
      <c r="T6" s="146"/>
      <c r="U6" s="146"/>
      <c r="V6" s="146"/>
      <c r="W6" s="146"/>
      <c r="X6" s="146"/>
      <c r="Y6" s="146"/>
    </row>
    <row r="7" spans="1:25" ht="15" customHeight="1">
      <c r="A7" s="37"/>
      <c r="B7" s="134"/>
      <c r="C7" s="149"/>
      <c r="D7" s="149"/>
      <c r="E7" s="149"/>
      <c r="F7" s="149"/>
      <c r="G7" s="149"/>
      <c r="H7" s="149"/>
      <c r="I7" s="149"/>
      <c r="J7" s="149"/>
      <c r="K7" s="149"/>
      <c r="L7" s="146"/>
      <c r="M7" s="146"/>
      <c r="N7" s="146"/>
      <c r="O7" s="146"/>
      <c r="P7" s="146"/>
      <c r="Q7" s="146"/>
      <c r="R7" s="146"/>
      <c r="S7" s="146"/>
      <c r="T7" s="146"/>
      <c r="U7" s="146"/>
      <c r="V7" s="146"/>
      <c r="W7" s="146"/>
      <c r="X7" s="146"/>
      <c r="Y7" s="146"/>
    </row>
    <row r="8" spans="1:25" ht="15" customHeight="1">
      <c r="A8" s="37"/>
      <c r="B8" s="47"/>
      <c r="C8" s="38"/>
      <c r="D8" s="7"/>
      <c r="E8"/>
      <c r="F8" s="146"/>
      <c r="G8" s="146"/>
      <c r="H8" s="146"/>
      <c r="I8" s="146"/>
      <c r="J8" s="146"/>
      <c r="K8" s="146"/>
      <c r="L8" s="146"/>
      <c r="M8" s="146"/>
      <c r="N8" s="146"/>
      <c r="O8" s="146"/>
      <c r="P8" s="146"/>
      <c r="Q8" s="146"/>
      <c r="R8" s="146"/>
      <c r="S8" s="146"/>
      <c r="T8" s="146"/>
      <c r="U8" s="146"/>
      <c r="V8" s="146"/>
      <c r="W8" s="146"/>
      <c r="X8" s="146"/>
      <c r="Y8" s="146"/>
    </row>
    <row r="9" spans="1:25" ht="17.399999999999999">
      <c r="A9" s="146"/>
      <c r="B9" s="194" t="s">
        <v>78</v>
      </c>
      <c r="C9" s="194"/>
      <c r="D9" s="194"/>
      <c r="E9" s="194"/>
      <c r="F9" s="194"/>
      <c r="G9" s="194"/>
      <c r="H9" s="194"/>
      <c r="I9" s="194"/>
      <c r="J9" s="194"/>
      <c r="K9" s="150"/>
      <c r="L9" s="150"/>
      <c r="M9" s="150"/>
      <c r="N9" s="150"/>
      <c r="O9" s="146"/>
      <c r="P9" s="146"/>
      <c r="Q9" s="146"/>
      <c r="R9" s="146"/>
      <c r="S9" s="146"/>
      <c r="T9" s="146"/>
      <c r="U9" s="146"/>
      <c r="V9" s="146"/>
      <c r="W9" s="146"/>
      <c r="X9" s="146"/>
      <c r="Y9" s="146"/>
    </row>
    <row r="10" spans="1:25" ht="29.1" customHeight="1">
      <c r="A10" s="146"/>
      <c r="B10" s="175" t="s">
        <v>77</v>
      </c>
      <c r="C10" s="195"/>
      <c r="D10" s="195"/>
      <c r="E10" s="136" t="s">
        <v>153</v>
      </c>
      <c r="F10" s="136" t="s">
        <v>154</v>
      </c>
      <c r="G10" s="136" t="s">
        <v>155</v>
      </c>
      <c r="H10" s="136" t="s">
        <v>156</v>
      </c>
      <c r="I10" s="136" t="s">
        <v>157</v>
      </c>
      <c r="J10" s="136" t="s">
        <v>158</v>
      </c>
      <c r="K10" s="150"/>
      <c r="L10" s="150"/>
      <c r="M10" s="150"/>
      <c r="N10" s="150"/>
      <c r="O10" s="146"/>
      <c r="P10" s="146"/>
      <c r="Q10" s="146"/>
      <c r="R10" s="146"/>
      <c r="S10" s="146"/>
      <c r="T10" s="146"/>
      <c r="U10" s="146"/>
      <c r="V10" s="146"/>
      <c r="W10" s="146"/>
      <c r="X10" s="146"/>
      <c r="Y10" s="146"/>
    </row>
    <row r="11" spans="1:25" ht="39" customHeight="1">
      <c r="A11" s="146"/>
      <c r="B11" s="400" t="s">
        <v>737</v>
      </c>
      <c r="C11" s="400"/>
      <c r="D11" s="400"/>
      <c r="E11" s="209" t="s">
        <v>738</v>
      </c>
      <c r="F11" s="209" t="s">
        <v>739</v>
      </c>
      <c r="G11" s="209" t="s">
        <v>740</v>
      </c>
      <c r="H11" s="209" t="s">
        <v>741</v>
      </c>
      <c r="I11" s="209" t="s">
        <v>742</v>
      </c>
      <c r="J11" s="299" t="s">
        <v>743</v>
      </c>
      <c r="K11" s="150"/>
      <c r="L11" s="150"/>
      <c r="M11" s="150"/>
      <c r="N11" s="150"/>
      <c r="O11" s="146"/>
      <c r="P11" s="146"/>
      <c r="Q11" s="146"/>
      <c r="R11" s="146"/>
      <c r="S11" s="146"/>
      <c r="T11" s="146"/>
      <c r="U11" s="146"/>
      <c r="V11" s="146"/>
      <c r="W11" s="146"/>
      <c r="X11" s="146"/>
      <c r="Y11" s="146"/>
    </row>
    <row r="12" spans="1:25" ht="95.25" customHeight="1">
      <c r="A12" s="146"/>
      <c r="B12" s="398" t="s">
        <v>744</v>
      </c>
      <c r="C12" s="398"/>
      <c r="D12" s="398"/>
      <c r="E12" s="301" t="s">
        <v>515</v>
      </c>
      <c r="F12" s="217" t="s">
        <v>745</v>
      </c>
      <c r="G12" s="301" t="s">
        <v>515</v>
      </c>
      <c r="H12" s="217" t="s">
        <v>746</v>
      </c>
      <c r="I12" s="301" t="s">
        <v>515</v>
      </c>
      <c r="J12" s="300" t="s">
        <v>586</v>
      </c>
      <c r="K12" s="150"/>
      <c r="L12" s="150"/>
      <c r="M12" s="150"/>
      <c r="N12" s="150"/>
      <c r="O12" s="146"/>
      <c r="P12" s="146"/>
      <c r="Q12" s="146"/>
      <c r="R12" s="146"/>
      <c r="S12" s="146"/>
      <c r="T12" s="146"/>
      <c r="U12" s="146"/>
      <c r="V12" s="146"/>
      <c r="W12" s="146"/>
      <c r="X12" s="146"/>
      <c r="Y12" s="146"/>
    </row>
    <row r="13" spans="1:25" ht="14.25" customHeight="1">
      <c r="A13" s="146"/>
      <c r="B13" s="1"/>
      <c r="C13" s="8"/>
      <c r="D13" s="9"/>
      <c r="E13" s="150"/>
      <c r="F13" s="150"/>
      <c r="G13" s="150"/>
      <c r="H13" s="150"/>
      <c r="I13" s="150"/>
      <c r="J13" s="150"/>
      <c r="K13" s="150"/>
      <c r="L13" s="150"/>
      <c r="M13" s="150"/>
      <c r="N13" s="150"/>
      <c r="O13" s="146"/>
      <c r="P13" s="146"/>
      <c r="Q13" s="146"/>
      <c r="R13" s="146"/>
      <c r="S13" s="146"/>
      <c r="T13" s="146"/>
      <c r="U13" s="146"/>
      <c r="V13" s="146"/>
      <c r="W13" s="146"/>
      <c r="X13" s="146"/>
      <c r="Y13" s="146"/>
    </row>
    <row r="14" spans="1:25" ht="17.399999999999999">
      <c r="A14" s="146"/>
      <c r="B14" s="194" t="s">
        <v>80</v>
      </c>
      <c r="C14" s="194"/>
      <c r="D14" s="194"/>
      <c r="E14" s="194"/>
      <c r="F14" s="194"/>
      <c r="G14" s="194"/>
      <c r="H14" s="194"/>
      <c r="I14" s="194"/>
      <c r="J14" s="194"/>
      <c r="K14" s="150"/>
      <c r="L14" s="150"/>
      <c r="M14" s="150"/>
      <c r="N14" s="150"/>
      <c r="O14" s="146"/>
      <c r="P14" s="146"/>
      <c r="Q14" s="146"/>
      <c r="R14" s="146"/>
      <c r="S14" s="146"/>
      <c r="T14" s="146"/>
      <c r="U14" s="146"/>
      <c r="V14" s="146"/>
      <c r="W14" s="146"/>
      <c r="X14" s="146"/>
      <c r="Y14" s="146"/>
    </row>
    <row r="15" spans="1:25" ht="14.25" customHeight="1">
      <c r="A15" s="146"/>
      <c r="B15" s="175" t="s">
        <v>79</v>
      </c>
      <c r="C15" s="195"/>
      <c r="D15" s="195"/>
      <c r="E15" s="136" t="s">
        <v>153</v>
      </c>
      <c r="F15" s="136" t="s">
        <v>154</v>
      </c>
      <c r="G15" s="136" t="s">
        <v>155</v>
      </c>
      <c r="H15" s="136" t="s">
        <v>156</v>
      </c>
      <c r="I15" s="136" t="s">
        <v>157</v>
      </c>
      <c r="J15" s="136" t="s">
        <v>158</v>
      </c>
      <c r="K15" s="150"/>
      <c r="L15" s="150"/>
      <c r="M15" s="150"/>
      <c r="N15" s="150"/>
      <c r="O15" s="146"/>
      <c r="P15" s="146"/>
      <c r="Q15" s="146"/>
      <c r="R15" s="146"/>
      <c r="S15" s="146"/>
      <c r="T15" s="146"/>
      <c r="U15" s="146"/>
      <c r="V15" s="146"/>
      <c r="W15" s="146"/>
      <c r="X15" s="146"/>
      <c r="Y15" s="146"/>
    </row>
    <row r="16" spans="1:25" ht="49.35" customHeight="1">
      <c r="A16" s="151"/>
      <c r="B16" s="400" t="s">
        <v>747</v>
      </c>
      <c r="C16" s="400"/>
      <c r="D16" s="400"/>
      <c r="E16" s="302">
        <v>1</v>
      </c>
      <c r="F16" s="302">
        <v>1</v>
      </c>
      <c r="G16" s="302">
        <v>1</v>
      </c>
      <c r="H16" s="302">
        <v>1</v>
      </c>
      <c r="I16" s="302">
        <v>1</v>
      </c>
      <c r="J16" s="303">
        <v>1</v>
      </c>
      <c r="K16" s="150"/>
      <c r="L16" s="150"/>
      <c r="M16" s="150"/>
      <c r="N16" s="150"/>
      <c r="O16" s="146"/>
      <c r="P16" s="146"/>
      <c r="Q16" s="146"/>
      <c r="R16" s="146"/>
      <c r="S16" s="146"/>
      <c r="T16" s="146"/>
      <c r="U16" s="146"/>
      <c r="V16" s="146"/>
      <c r="W16" s="146"/>
      <c r="X16" s="146"/>
      <c r="Y16" s="146"/>
    </row>
    <row r="17" spans="1:25" ht="41.1" customHeight="1">
      <c r="A17" s="151"/>
      <c r="B17" s="398" t="s">
        <v>748</v>
      </c>
      <c r="C17" s="398"/>
      <c r="D17" s="398"/>
      <c r="E17" s="302">
        <v>1</v>
      </c>
      <c r="F17" s="302">
        <v>0</v>
      </c>
      <c r="G17" s="302">
        <v>1</v>
      </c>
      <c r="H17" s="302">
        <v>1</v>
      </c>
      <c r="I17" s="302">
        <v>1</v>
      </c>
      <c r="J17" s="303">
        <v>0.75</v>
      </c>
      <c r="K17" s="150"/>
      <c r="L17" s="150"/>
      <c r="M17" s="150"/>
      <c r="N17" s="150"/>
      <c r="O17" s="146"/>
      <c r="P17" s="146"/>
      <c r="Q17" s="146"/>
      <c r="R17" s="146"/>
      <c r="S17" s="146"/>
      <c r="T17" s="146"/>
      <c r="U17" s="146"/>
      <c r="V17" s="146"/>
      <c r="W17" s="146"/>
      <c r="X17" s="146"/>
      <c r="Y17" s="146"/>
    </row>
    <row r="18" spans="1:25" ht="66" customHeight="1">
      <c r="A18" s="151"/>
      <c r="B18" s="399" t="s">
        <v>749</v>
      </c>
      <c r="C18" s="399"/>
      <c r="D18" s="399"/>
      <c r="E18" s="106" t="s">
        <v>750</v>
      </c>
      <c r="F18" s="106" t="s">
        <v>750</v>
      </c>
      <c r="G18" s="106" t="s">
        <v>750</v>
      </c>
      <c r="H18" s="106" t="s">
        <v>750</v>
      </c>
      <c r="I18" s="106" t="s">
        <v>750</v>
      </c>
      <c r="J18" s="106" t="s">
        <v>750</v>
      </c>
      <c r="K18" s="150"/>
      <c r="L18" s="150"/>
      <c r="M18" s="150"/>
      <c r="N18" s="150"/>
      <c r="O18" s="146"/>
      <c r="P18" s="146"/>
      <c r="Q18" s="146"/>
      <c r="R18" s="146"/>
      <c r="S18" s="146"/>
      <c r="T18" s="146"/>
      <c r="U18" s="146"/>
      <c r="V18" s="146"/>
      <c r="W18" s="146"/>
      <c r="X18" s="146"/>
      <c r="Y18" s="146"/>
    </row>
    <row r="19" spans="1:25" ht="14.4">
      <c r="A19" s="151"/>
      <c r="B19" s="117"/>
      <c r="C19" s="117"/>
      <c r="D19" s="117" t="s">
        <v>751</v>
      </c>
      <c r="E19" s="212" t="s">
        <v>741</v>
      </c>
      <c r="F19" s="212" t="s">
        <v>752</v>
      </c>
      <c r="G19" s="212" t="s">
        <v>753</v>
      </c>
      <c r="H19" s="212" t="s">
        <v>741</v>
      </c>
      <c r="I19" s="212" t="s">
        <v>754</v>
      </c>
      <c r="J19" s="304" t="s">
        <v>755</v>
      </c>
      <c r="K19" s="150"/>
      <c r="L19" s="150"/>
      <c r="M19" s="150"/>
      <c r="N19" s="150"/>
      <c r="O19" s="146"/>
      <c r="P19" s="146"/>
      <c r="Q19" s="146"/>
      <c r="R19" s="146"/>
      <c r="S19" s="146"/>
      <c r="T19" s="146"/>
      <c r="U19" s="146"/>
      <c r="V19" s="146"/>
      <c r="W19" s="146"/>
      <c r="X19" s="146"/>
      <c r="Y19" s="146"/>
    </row>
    <row r="20" spans="1:25" ht="14.4">
      <c r="A20" s="151"/>
      <c r="B20" s="107"/>
      <c r="C20" s="107"/>
      <c r="D20" s="107" t="s">
        <v>756</v>
      </c>
      <c r="E20" s="212" t="s">
        <v>741</v>
      </c>
      <c r="F20" s="16" t="s">
        <v>757</v>
      </c>
      <c r="G20" s="214" t="s">
        <v>515</v>
      </c>
      <c r="H20" s="212" t="s">
        <v>741</v>
      </c>
      <c r="I20" s="214" t="s">
        <v>515</v>
      </c>
      <c r="J20" s="318" t="s">
        <v>758</v>
      </c>
      <c r="K20" s="150"/>
      <c r="L20" s="150"/>
      <c r="M20" s="150"/>
      <c r="N20" s="150"/>
      <c r="O20" s="146"/>
      <c r="P20" s="146"/>
      <c r="Q20" s="146"/>
      <c r="R20" s="146"/>
      <c r="S20" s="146"/>
      <c r="T20" s="146"/>
      <c r="U20" s="146"/>
      <c r="V20" s="146"/>
      <c r="W20" s="146"/>
      <c r="X20" s="146"/>
      <c r="Y20" s="146"/>
    </row>
    <row r="21" spans="1:25" ht="14.4">
      <c r="A21" s="151"/>
      <c r="B21" s="117"/>
      <c r="C21" s="117"/>
      <c r="D21" s="117" t="s">
        <v>759</v>
      </c>
      <c r="E21" s="212" t="s">
        <v>741</v>
      </c>
      <c r="F21" s="212" t="s">
        <v>760</v>
      </c>
      <c r="G21" s="214" t="s">
        <v>515</v>
      </c>
      <c r="H21" s="212" t="s">
        <v>741</v>
      </c>
      <c r="I21" s="214" t="s">
        <v>515</v>
      </c>
      <c r="J21" s="319" t="s">
        <v>761</v>
      </c>
      <c r="K21" s="150"/>
      <c r="L21" s="150"/>
      <c r="M21" s="150"/>
      <c r="N21" s="150"/>
      <c r="O21" s="146"/>
      <c r="P21" s="146"/>
      <c r="Q21" s="146"/>
      <c r="R21" s="146"/>
      <c r="S21" s="146"/>
      <c r="T21" s="146"/>
      <c r="U21" s="146"/>
      <c r="V21" s="146"/>
      <c r="W21" s="146"/>
      <c r="X21" s="146"/>
      <c r="Y21" s="146"/>
    </row>
    <row r="22" spans="1:25" ht="28.8">
      <c r="A22" s="151"/>
      <c r="B22" s="107"/>
      <c r="C22" s="107"/>
      <c r="D22" s="107" t="s">
        <v>762</v>
      </c>
      <c r="E22" s="212" t="s">
        <v>741</v>
      </c>
      <c r="F22" s="16" t="s">
        <v>763</v>
      </c>
      <c r="G22" s="214" t="s">
        <v>515</v>
      </c>
      <c r="H22" s="212" t="s">
        <v>741</v>
      </c>
      <c r="I22" s="214" t="s">
        <v>515</v>
      </c>
      <c r="J22" s="318" t="s">
        <v>764</v>
      </c>
      <c r="K22" s="150"/>
      <c r="L22" s="150"/>
      <c r="M22" s="150"/>
      <c r="N22" s="150"/>
      <c r="O22" s="146"/>
      <c r="P22" s="146"/>
      <c r="Q22" s="146"/>
      <c r="R22" s="146"/>
      <c r="S22" s="146"/>
      <c r="T22" s="146"/>
      <c r="U22" s="146"/>
      <c r="V22" s="146"/>
      <c r="W22" s="146"/>
      <c r="X22" s="146"/>
      <c r="Y22" s="146"/>
    </row>
    <row r="23" spans="1:25" ht="14.4">
      <c r="A23" s="151"/>
      <c r="B23" s="117"/>
      <c r="C23" s="117"/>
      <c r="D23" s="117" t="s">
        <v>765</v>
      </c>
      <c r="E23" s="212" t="s">
        <v>741</v>
      </c>
      <c r="F23" s="212" t="s">
        <v>766</v>
      </c>
      <c r="G23" s="214" t="s">
        <v>515</v>
      </c>
      <c r="H23" s="212" t="s">
        <v>741</v>
      </c>
      <c r="I23" s="214" t="s">
        <v>515</v>
      </c>
      <c r="J23" s="319" t="s">
        <v>767</v>
      </c>
      <c r="K23" s="150"/>
      <c r="L23" s="150"/>
      <c r="M23" s="150"/>
      <c r="N23" s="150"/>
      <c r="O23" s="146"/>
      <c r="P23" s="146"/>
      <c r="Q23" s="146"/>
      <c r="R23" s="146"/>
      <c r="S23" s="146"/>
      <c r="T23" s="146"/>
      <c r="U23" s="146"/>
      <c r="V23" s="146"/>
      <c r="W23" s="146"/>
      <c r="X23" s="146"/>
      <c r="Y23" s="146"/>
    </row>
    <row r="24" spans="1:25" ht="14.4">
      <c r="A24" s="151"/>
      <c r="B24" s="107"/>
      <c r="C24" s="107"/>
      <c r="D24" s="107" t="s">
        <v>768</v>
      </c>
      <c r="E24" s="212" t="s">
        <v>741</v>
      </c>
      <c r="F24" s="16" t="s">
        <v>763</v>
      </c>
      <c r="G24" s="214" t="s">
        <v>515</v>
      </c>
      <c r="H24" s="212" t="s">
        <v>741</v>
      </c>
      <c r="I24" s="214" t="s">
        <v>515</v>
      </c>
      <c r="J24" s="318" t="s">
        <v>769</v>
      </c>
      <c r="K24" s="150"/>
      <c r="L24" s="150"/>
      <c r="M24" s="150"/>
      <c r="N24" s="150"/>
      <c r="O24" s="146"/>
      <c r="P24" s="146"/>
      <c r="Q24" s="146"/>
      <c r="R24" s="146"/>
      <c r="S24" s="146"/>
      <c r="T24" s="146"/>
      <c r="U24" s="146"/>
      <c r="V24" s="146"/>
      <c r="W24" s="146"/>
      <c r="X24" s="146"/>
      <c r="Y24" s="146"/>
    </row>
    <row r="25" spans="1:25" ht="14.4">
      <c r="A25" s="151"/>
      <c r="B25" s="117"/>
      <c r="C25" s="117"/>
      <c r="D25" s="117" t="s">
        <v>770</v>
      </c>
      <c r="E25" s="212" t="s">
        <v>741</v>
      </c>
      <c r="F25" s="212" t="s">
        <v>771</v>
      </c>
      <c r="G25" s="214" t="s">
        <v>515</v>
      </c>
      <c r="H25" s="212" t="s">
        <v>741</v>
      </c>
      <c r="I25" s="214" t="s">
        <v>515</v>
      </c>
      <c r="J25" s="319" t="s">
        <v>772</v>
      </c>
      <c r="K25" s="150"/>
      <c r="L25" s="150"/>
      <c r="M25" s="150"/>
      <c r="N25" s="150"/>
      <c r="O25" s="146"/>
      <c r="P25" s="146"/>
      <c r="Q25" s="146"/>
      <c r="R25" s="146"/>
      <c r="S25" s="146"/>
      <c r="T25" s="146"/>
      <c r="U25" s="146"/>
      <c r="V25" s="146"/>
      <c r="W25" s="146"/>
      <c r="X25" s="146"/>
      <c r="Y25" s="146"/>
    </row>
    <row r="26" spans="1:25" ht="14.4">
      <c r="A26" s="151"/>
      <c r="B26" s="107"/>
      <c r="C26" s="107"/>
      <c r="D26" s="107" t="s">
        <v>773</v>
      </c>
      <c r="E26" s="212" t="s">
        <v>741</v>
      </c>
      <c r="F26" s="16" t="s">
        <v>742</v>
      </c>
      <c r="G26" s="214" t="s">
        <v>515</v>
      </c>
      <c r="H26" s="16" t="s">
        <v>763</v>
      </c>
      <c r="I26" s="214" t="s">
        <v>515</v>
      </c>
      <c r="J26" s="305" t="s">
        <v>774</v>
      </c>
      <c r="K26" s="150"/>
      <c r="L26" s="150"/>
      <c r="M26" s="150"/>
      <c r="N26" s="150"/>
      <c r="O26" s="146"/>
      <c r="P26" s="146"/>
      <c r="Q26" s="146"/>
      <c r="R26" s="146"/>
      <c r="S26" s="146"/>
      <c r="T26" s="146"/>
      <c r="U26" s="146"/>
      <c r="V26" s="146"/>
      <c r="W26" s="146"/>
      <c r="X26" s="146"/>
      <c r="Y26" s="146"/>
    </row>
    <row r="27" spans="1:25" ht="14.4">
      <c r="A27" s="151"/>
      <c r="B27" s="117"/>
      <c r="C27" s="117"/>
      <c r="D27" s="117" t="s">
        <v>775</v>
      </c>
      <c r="E27" s="212" t="s">
        <v>741</v>
      </c>
      <c r="F27" s="212" t="s">
        <v>776</v>
      </c>
      <c r="G27" s="214" t="s">
        <v>515</v>
      </c>
      <c r="H27" s="212" t="s">
        <v>738</v>
      </c>
      <c r="I27" s="214" t="s">
        <v>515</v>
      </c>
      <c r="J27" s="306" t="s">
        <v>777</v>
      </c>
      <c r="K27" s="150"/>
      <c r="L27" s="150"/>
      <c r="M27" s="150"/>
      <c r="N27" s="150"/>
      <c r="O27" s="146"/>
      <c r="P27" s="146"/>
      <c r="Q27" s="146"/>
      <c r="R27" s="146"/>
      <c r="S27" s="146"/>
      <c r="T27" s="146"/>
      <c r="U27" s="146"/>
      <c r="V27" s="146"/>
      <c r="W27" s="146"/>
      <c r="X27" s="146"/>
      <c r="Y27" s="146"/>
    </row>
    <row r="28" spans="1:25" ht="71.25" customHeight="1">
      <c r="A28" s="151"/>
      <c r="B28" s="399" t="s">
        <v>778</v>
      </c>
      <c r="C28" s="399"/>
      <c r="D28" s="399"/>
      <c r="E28" s="106" t="s">
        <v>750</v>
      </c>
      <c r="F28" s="106" t="s">
        <v>750</v>
      </c>
      <c r="G28" s="106" t="s">
        <v>750</v>
      </c>
      <c r="H28" s="106" t="s">
        <v>750</v>
      </c>
      <c r="I28" s="106" t="s">
        <v>750</v>
      </c>
      <c r="J28" s="106" t="s">
        <v>750</v>
      </c>
      <c r="K28" s="150"/>
      <c r="L28" s="150"/>
      <c r="M28" s="150"/>
      <c r="N28" s="150"/>
      <c r="O28" s="146"/>
      <c r="P28" s="146"/>
      <c r="Q28" s="146"/>
      <c r="R28" s="146"/>
      <c r="S28" s="146"/>
      <c r="T28" s="146"/>
      <c r="U28" s="146"/>
      <c r="V28" s="146"/>
      <c r="W28" s="146"/>
      <c r="X28" s="146"/>
      <c r="Y28" s="146"/>
    </row>
    <row r="29" spans="1:25" ht="28.8">
      <c r="A29" s="151"/>
      <c r="B29" s="117"/>
      <c r="C29" s="117"/>
      <c r="D29" s="117" t="s">
        <v>779</v>
      </c>
      <c r="E29" s="212" t="s">
        <v>741</v>
      </c>
      <c r="F29" s="212" t="s">
        <v>780</v>
      </c>
      <c r="G29" s="212" t="s">
        <v>781</v>
      </c>
      <c r="H29" s="212" t="s">
        <v>515</v>
      </c>
      <c r="I29" s="213" t="s">
        <v>782</v>
      </c>
      <c r="J29" s="307" t="s">
        <v>783</v>
      </c>
      <c r="K29" s="150"/>
      <c r="L29" s="150"/>
      <c r="M29" s="150"/>
      <c r="N29" s="150"/>
      <c r="O29" s="146"/>
      <c r="P29" s="146"/>
      <c r="Q29" s="146"/>
      <c r="R29" s="146"/>
      <c r="S29" s="146"/>
      <c r="T29" s="146"/>
      <c r="U29" s="146"/>
      <c r="V29" s="146"/>
      <c r="W29" s="146"/>
      <c r="X29" s="146"/>
      <c r="Y29" s="146"/>
    </row>
    <row r="30" spans="1:25" ht="14.4">
      <c r="A30" s="151"/>
      <c r="B30" s="107"/>
      <c r="C30" s="107"/>
      <c r="D30" s="107" t="s">
        <v>784</v>
      </c>
      <c r="E30" s="212" t="s">
        <v>741</v>
      </c>
      <c r="F30" s="214" t="s">
        <v>785</v>
      </c>
      <c r="G30" s="214" t="s">
        <v>786</v>
      </c>
      <c r="H30" s="214" t="s">
        <v>787</v>
      </c>
      <c r="I30" s="213" t="s">
        <v>788</v>
      </c>
      <c r="J30" s="307" t="s">
        <v>789</v>
      </c>
      <c r="K30" s="150"/>
      <c r="L30" s="150"/>
      <c r="M30" s="150"/>
      <c r="N30" s="150"/>
      <c r="O30" s="146"/>
      <c r="P30" s="146"/>
      <c r="Q30" s="146"/>
      <c r="R30" s="146"/>
      <c r="S30" s="146"/>
      <c r="T30" s="146"/>
      <c r="U30" s="146"/>
      <c r="V30" s="146"/>
      <c r="W30" s="146"/>
      <c r="X30" s="146"/>
      <c r="Y30" s="146"/>
    </row>
    <row r="31" spans="1:25" ht="60.75" customHeight="1">
      <c r="A31" s="151"/>
      <c r="B31" s="399" t="s">
        <v>790</v>
      </c>
      <c r="C31" s="399"/>
      <c r="D31" s="399"/>
      <c r="E31" s="215" t="s">
        <v>750</v>
      </c>
      <c r="F31" s="215" t="s">
        <v>750</v>
      </c>
      <c r="G31" s="215" t="s">
        <v>750</v>
      </c>
      <c r="H31" s="215" t="s">
        <v>750</v>
      </c>
      <c r="I31" s="106" t="s">
        <v>750</v>
      </c>
      <c r="J31" s="106" t="s">
        <v>750</v>
      </c>
      <c r="K31" s="150"/>
      <c r="L31" s="150"/>
      <c r="M31" s="150"/>
      <c r="N31" s="150"/>
      <c r="O31" s="146"/>
      <c r="P31" s="146"/>
      <c r="Q31" s="146"/>
      <c r="R31" s="146"/>
      <c r="S31" s="146"/>
      <c r="T31" s="146"/>
      <c r="U31" s="146"/>
      <c r="V31" s="146"/>
      <c r="W31" s="146"/>
      <c r="X31" s="146"/>
      <c r="Y31" s="146"/>
    </row>
    <row r="32" spans="1:25" ht="14.4">
      <c r="A32" s="151"/>
      <c r="B32" s="107"/>
      <c r="C32" s="107"/>
      <c r="D32" s="107" t="s">
        <v>751</v>
      </c>
      <c r="E32" s="216" t="s">
        <v>791</v>
      </c>
      <c r="F32" s="212" t="s">
        <v>741</v>
      </c>
      <c r="G32" s="403" t="s">
        <v>792</v>
      </c>
      <c r="H32" s="212" t="s">
        <v>741</v>
      </c>
      <c r="I32" s="211" t="s">
        <v>793</v>
      </c>
      <c r="J32" s="308" t="s">
        <v>794</v>
      </c>
      <c r="K32" s="150"/>
      <c r="L32" s="150"/>
      <c r="M32" s="150"/>
      <c r="N32" s="150"/>
      <c r="O32" s="146"/>
      <c r="P32" s="146"/>
      <c r="Q32" s="146"/>
      <c r="R32" s="146"/>
      <c r="S32" s="146"/>
      <c r="T32" s="146"/>
      <c r="U32" s="146"/>
      <c r="V32" s="146"/>
      <c r="W32" s="146"/>
      <c r="X32" s="146"/>
      <c r="Y32" s="146"/>
    </row>
    <row r="33" spans="1:25" ht="14.4">
      <c r="A33" s="151"/>
      <c r="B33" s="116"/>
      <c r="C33" s="116"/>
      <c r="D33" s="116" t="s">
        <v>773</v>
      </c>
      <c r="E33" s="216" t="s">
        <v>795</v>
      </c>
      <c r="F33" s="212" t="s">
        <v>741</v>
      </c>
      <c r="G33" s="404"/>
      <c r="H33" s="16" t="s">
        <v>763</v>
      </c>
      <c r="I33" s="406" t="s">
        <v>766</v>
      </c>
      <c r="J33" s="408" t="s">
        <v>796</v>
      </c>
      <c r="K33" s="150"/>
      <c r="L33" s="150"/>
      <c r="M33" s="150"/>
      <c r="N33" s="150"/>
      <c r="O33" s="146"/>
      <c r="P33" s="146"/>
      <c r="Q33" s="146"/>
      <c r="R33" s="146"/>
      <c r="S33" s="146"/>
      <c r="T33" s="146"/>
      <c r="U33" s="146"/>
      <c r="V33" s="146"/>
      <c r="W33" s="146"/>
      <c r="X33" s="146"/>
      <c r="Y33" s="146"/>
    </row>
    <row r="34" spans="1:25" ht="14.4">
      <c r="A34" s="146"/>
      <c r="B34" s="116"/>
      <c r="C34" s="116"/>
      <c r="D34" s="116" t="s">
        <v>775</v>
      </c>
      <c r="E34" s="216" t="s">
        <v>795</v>
      </c>
      <c r="F34" s="212" t="s">
        <v>741</v>
      </c>
      <c r="G34" s="405"/>
      <c r="H34" s="212" t="s">
        <v>738</v>
      </c>
      <c r="I34" s="407"/>
      <c r="J34" s="409"/>
      <c r="K34" s="150"/>
      <c r="L34" s="150"/>
      <c r="M34" s="150"/>
      <c r="N34" s="150"/>
      <c r="O34" s="146"/>
      <c r="P34" s="146"/>
      <c r="Q34" s="146"/>
      <c r="R34" s="146"/>
      <c r="S34" s="146"/>
      <c r="T34" s="146"/>
      <c r="U34" s="146"/>
      <c r="V34" s="146"/>
      <c r="W34" s="146"/>
      <c r="X34" s="146"/>
      <c r="Y34" s="146"/>
    </row>
    <row r="35" spans="1:25" ht="14.4">
      <c r="A35" s="146"/>
      <c r="B35" s="402" t="s">
        <v>797</v>
      </c>
      <c r="C35" s="402"/>
      <c r="D35" s="402"/>
      <c r="E35" s="402"/>
      <c r="F35" s="402"/>
      <c r="G35" s="402"/>
      <c r="H35" s="402"/>
      <c r="I35" s="402"/>
      <c r="J35" s="402"/>
      <c r="K35" s="150"/>
      <c r="L35" s="150"/>
      <c r="M35" s="150"/>
      <c r="N35" s="150"/>
      <c r="O35" s="146"/>
      <c r="P35" s="146"/>
      <c r="Q35" s="146"/>
      <c r="R35" s="146"/>
      <c r="S35" s="146"/>
      <c r="T35" s="146"/>
      <c r="U35" s="146"/>
      <c r="V35" s="146"/>
      <c r="W35" s="146"/>
      <c r="X35" s="146"/>
      <c r="Y35" s="146"/>
    </row>
    <row r="36" spans="1:25" ht="14.25" customHeight="1">
      <c r="A36" s="146"/>
      <c r="B36" s="15"/>
      <c r="C36" s="16"/>
      <c r="D36" s="14"/>
      <c r="E36" s="150"/>
      <c r="F36" s="150"/>
      <c r="G36" s="150"/>
      <c r="H36" s="150"/>
      <c r="I36" s="150"/>
      <c r="J36" s="150"/>
      <c r="K36" s="150"/>
      <c r="L36" s="150"/>
      <c r="M36" s="150"/>
      <c r="N36" s="150"/>
      <c r="O36" s="146"/>
      <c r="P36" s="146"/>
      <c r="Q36" s="146"/>
      <c r="R36" s="146"/>
      <c r="S36" s="146"/>
      <c r="T36" s="146"/>
      <c r="U36" s="146"/>
      <c r="V36" s="146"/>
      <c r="W36" s="146"/>
      <c r="X36" s="146"/>
      <c r="Y36" s="146"/>
    </row>
    <row r="37" spans="1:25" ht="18.600000000000001" customHeight="1">
      <c r="A37" s="146"/>
      <c r="B37" s="194" t="s">
        <v>82</v>
      </c>
      <c r="C37" s="194"/>
      <c r="D37" s="194"/>
      <c r="E37" s="194"/>
      <c r="F37" s="194"/>
      <c r="G37" s="194"/>
      <c r="H37" s="194"/>
      <c r="I37" s="194"/>
      <c r="J37" s="194"/>
      <c r="K37" s="150"/>
      <c r="L37" s="150"/>
      <c r="M37" s="150"/>
      <c r="N37" s="150"/>
      <c r="O37" s="146"/>
      <c r="P37" s="146"/>
      <c r="Q37" s="146"/>
      <c r="R37" s="146"/>
      <c r="S37" s="146"/>
      <c r="T37" s="146"/>
      <c r="U37" s="146"/>
      <c r="V37" s="146"/>
      <c r="W37" s="146"/>
      <c r="X37" s="146"/>
      <c r="Y37" s="146"/>
    </row>
    <row r="38" spans="1:25" ht="24" customHeight="1">
      <c r="A38" s="146"/>
      <c r="B38" s="175" t="s">
        <v>798</v>
      </c>
      <c r="C38" s="195"/>
      <c r="D38" s="195"/>
      <c r="E38" s="136" t="s">
        <v>153</v>
      </c>
      <c r="F38" s="136" t="s">
        <v>154</v>
      </c>
      <c r="G38" s="136" t="s">
        <v>155</v>
      </c>
      <c r="H38" s="136" t="s">
        <v>156</v>
      </c>
      <c r="I38" s="136" t="s">
        <v>157</v>
      </c>
      <c r="J38" s="136" t="s">
        <v>158</v>
      </c>
      <c r="K38" s="150"/>
      <c r="L38" s="150"/>
      <c r="M38" s="150"/>
      <c r="N38" s="150"/>
      <c r="O38" s="146"/>
      <c r="P38" s="146"/>
      <c r="Q38" s="146"/>
      <c r="R38" s="146"/>
      <c r="S38" s="146"/>
      <c r="T38" s="146"/>
      <c r="U38" s="146"/>
      <c r="V38" s="146"/>
      <c r="W38" s="146"/>
      <c r="X38" s="146"/>
      <c r="Y38" s="146"/>
    </row>
    <row r="39" spans="1:25" ht="55.35" customHeight="1">
      <c r="A39" s="146"/>
      <c r="B39" s="401" t="s">
        <v>799</v>
      </c>
      <c r="C39" s="401"/>
      <c r="D39" s="401"/>
      <c r="E39" s="220"/>
      <c r="F39" s="220"/>
      <c r="G39" s="221"/>
      <c r="H39" s="221"/>
      <c r="I39" s="221"/>
      <c r="J39" s="222"/>
      <c r="K39" s="150"/>
      <c r="L39" s="150"/>
      <c r="M39" s="150"/>
      <c r="N39" s="150"/>
      <c r="O39" s="146"/>
      <c r="P39" s="146"/>
      <c r="Q39" s="146"/>
      <c r="R39" s="146"/>
      <c r="S39" s="146"/>
      <c r="T39" s="146"/>
      <c r="U39" s="146"/>
      <c r="V39" s="146"/>
      <c r="W39" s="146"/>
      <c r="X39" s="146"/>
      <c r="Y39" s="146"/>
    </row>
    <row r="40" spans="1:25" ht="296.25" customHeight="1">
      <c r="A40" s="146"/>
      <c r="B40" s="398" t="s">
        <v>800</v>
      </c>
      <c r="C40" s="398"/>
      <c r="D40" s="398"/>
      <c r="E40" s="217" t="s">
        <v>191</v>
      </c>
      <c r="F40" s="217" t="s">
        <v>801</v>
      </c>
      <c r="G40" s="218" t="s">
        <v>802</v>
      </c>
      <c r="H40" s="218" t="s">
        <v>803</v>
      </c>
      <c r="I40" s="218" t="s">
        <v>191</v>
      </c>
      <c r="J40" s="223" t="s">
        <v>804</v>
      </c>
      <c r="K40" s="113"/>
      <c r="L40" s="150"/>
      <c r="M40" s="150"/>
      <c r="N40" s="150"/>
      <c r="O40" s="146"/>
      <c r="P40" s="146"/>
      <c r="Q40" s="146"/>
      <c r="R40" s="146"/>
      <c r="S40" s="146"/>
      <c r="T40" s="146"/>
      <c r="U40" s="146"/>
      <c r="V40" s="146"/>
      <c r="W40" s="146"/>
      <c r="X40" s="146"/>
      <c r="Y40" s="146"/>
    </row>
    <row r="41" spans="1:25" ht="301.5" customHeight="1">
      <c r="A41" s="146"/>
      <c r="B41" s="398" t="s">
        <v>805</v>
      </c>
      <c r="C41" s="398"/>
      <c r="D41" s="398"/>
      <c r="E41" s="217" t="s">
        <v>191</v>
      </c>
      <c r="F41" s="217" t="s">
        <v>806</v>
      </c>
      <c r="G41" s="219" t="s">
        <v>807</v>
      </c>
      <c r="H41" s="218" t="s">
        <v>803</v>
      </c>
      <c r="I41" s="218" t="s">
        <v>191</v>
      </c>
      <c r="J41" s="223" t="s">
        <v>804</v>
      </c>
      <c r="K41" s="113"/>
      <c r="L41" s="150"/>
      <c r="M41" s="150"/>
      <c r="N41" s="150"/>
      <c r="O41" s="146"/>
      <c r="P41" s="146"/>
      <c r="Q41" s="146"/>
      <c r="R41" s="146"/>
      <c r="S41" s="146"/>
      <c r="T41" s="146"/>
      <c r="U41" s="146"/>
      <c r="V41" s="146"/>
      <c r="W41" s="146"/>
      <c r="X41" s="146"/>
      <c r="Y41" s="146"/>
    </row>
    <row r="42" spans="1:25" ht="297.75" customHeight="1">
      <c r="A42" s="146"/>
      <c r="B42" s="398" t="s">
        <v>808</v>
      </c>
      <c r="C42" s="398"/>
      <c r="D42" s="398"/>
      <c r="E42" s="217" t="s">
        <v>170</v>
      </c>
      <c r="F42" s="217" t="s">
        <v>170</v>
      </c>
      <c r="G42" s="219" t="s">
        <v>170</v>
      </c>
      <c r="H42" s="218" t="s">
        <v>803</v>
      </c>
      <c r="I42" s="218" t="s">
        <v>170</v>
      </c>
      <c r="J42" s="223" t="s">
        <v>804</v>
      </c>
      <c r="K42" s="113"/>
      <c r="L42" s="150"/>
      <c r="M42" s="150"/>
      <c r="N42" s="150"/>
      <c r="O42" s="146"/>
      <c r="P42" s="146"/>
      <c r="Q42" s="146"/>
      <c r="R42" s="146"/>
      <c r="S42" s="146"/>
      <c r="T42" s="146"/>
      <c r="U42" s="146"/>
      <c r="V42" s="146"/>
      <c r="W42" s="146"/>
      <c r="X42" s="146"/>
      <c r="Y42" s="146"/>
    </row>
    <row r="43" spans="1:25" ht="14.25" customHeight="1">
      <c r="A43" s="146"/>
      <c r="B43" s="150"/>
      <c r="C43" s="150"/>
      <c r="D43" s="150"/>
      <c r="E43" s="150"/>
      <c r="F43" s="150"/>
      <c r="G43" s="152"/>
      <c r="H43" s="152"/>
      <c r="I43" s="152"/>
      <c r="J43" s="150"/>
      <c r="K43" s="113"/>
      <c r="L43" s="150"/>
      <c r="M43" s="150"/>
      <c r="N43" s="150"/>
      <c r="O43" s="146"/>
      <c r="P43" s="146"/>
      <c r="Q43" s="146"/>
      <c r="R43" s="146"/>
      <c r="S43" s="146"/>
      <c r="T43" s="146"/>
      <c r="U43" s="146"/>
      <c r="V43" s="146"/>
      <c r="W43" s="146"/>
      <c r="X43" s="146"/>
      <c r="Y43" s="146"/>
    </row>
    <row r="44" spans="1:25" ht="14.25" customHeight="1">
      <c r="A44" s="146"/>
      <c r="B44" s="150"/>
      <c r="C44" s="150"/>
      <c r="D44" s="150"/>
      <c r="E44" s="150"/>
      <c r="F44" s="150"/>
      <c r="G44" s="150"/>
      <c r="H44" s="150"/>
      <c r="I44" s="150"/>
      <c r="J44" s="150"/>
      <c r="K44" s="113"/>
      <c r="L44" s="150"/>
      <c r="M44" s="150"/>
      <c r="N44" s="150"/>
      <c r="O44" s="146"/>
      <c r="P44" s="146"/>
      <c r="Q44" s="146"/>
      <c r="R44" s="146"/>
      <c r="S44" s="146"/>
      <c r="T44" s="146"/>
      <c r="U44" s="146"/>
      <c r="V44" s="146"/>
      <c r="W44" s="146"/>
      <c r="X44" s="146"/>
      <c r="Y44" s="146"/>
    </row>
    <row r="45" spans="1:25" ht="14.25" customHeight="1">
      <c r="A45" s="146"/>
      <c r="B45" s="150"/>
      <c r="C45" s="150"/>
      <c r="D45" s="150"/>
      <c r="E45" s="150"/>
      <c r="F45" s="150"/>
      <c r="G45" s="150"/>
      <c r="H45" s="150"/>
      <c r="I45" s="150"/>
      <c r="J45" s="150"/>
      <c r="K45" s="113"/>
      <c r="L45" s="150"/>
      <c r="M45" s="150"/>
      <c r="N45" s="150"/>
      <c r="O45" s="146"/>
      <c r="P45" s="146"/>
      <c r="Q45" s="146"/>
      <c r="R45" s="146"/>
      <c r="S45" s="146"/>
      <c r="T45" s="146"/>
      <c r="U45" s="146"/>
      <c r="V45" s="146"/>
      <c r="W45" s="146"/>
      <c r="X45" s="146"/>
      <c r="Y45" s="146"/>
    </row>
    <row r="46" spans="1:25" ht="14.25" customHeight="1">
      <c r="A46" s="146"/>
      <c r="B46" s="150"/>
      <c r="C46" s="150"/>
      <c r="D46" s="150"/>
      <c r="E46" s="150"/>
      <c r="F46" s="150"/>
      <c r="G46" s="150"/>
      <c r="H46" s="150"/>
      <c r="I46" s="150"/>
      <c r="J46" s="150"/>
      <c r="K46" s="113"/>
      <c r="L46" s="150"/>
      <c r="M46" s="150"/>
      <c r="N46" s="150"/>
      <c r="O46" s="146"/>
      <c r="P46" s="146"/>
      <c r="Q46" s="146"/>
      <c r="R46" s="146"/>
      <c r="S46" s="146"/>
      <c r="T46" s="146"/>
      <c r="U46" s="146"/>
      <c r="V46" s="146"/>
      <c r="W46" s="146"/>
      <c r="X46" s="146"/>
      <c r="Y46" s="146"/>
    </row>
    <row r="47" spans="1:25" ht="14.25" customHeight="1">
      <c r="A47" s="146"/>
      <c r="B47" s="150"/>
      <c r="C47" s="150"/>
      <c r="D47" s="150"/>
      <c r="E47" s="150"/>
      <c r="F47" s="150"/>
      <c r="G47" s="150"/>
      <c r="H47" s="150"/>
      <c r="I47" s="150"/>
      <c r="J47" s="150"/>
      <c r="K47" s="150"/>
      <c r="L47" s="150"/>
      <c r="M47" s="150"/>
      <c r="N47" s="150"/>
      <c r="O47" s="146"/>
      <c r="P47" s="146"/>
      <c r="Q47" s="146"/>
      <c r="R47" s="146"/>
      <c r="S47" s="146"/>
      <c r="T47" s="146"/>
      <c r="U47" s="146"/>
      <c r="V47" s="146"/>
      <c r="W47" s="146"/>
      <c r="X47" s="146"/>
      <c r="Y47" s="146"/>
    </row>
    <row r="48" spans="1:25" ht="14.25" customHeight="1">
      <c r="A48" s="146"/>
      <c r="B48" s="150"/>
      <c r="C48" s="150"/>
      <c r="D48" s="150"/>
      <c r="E48" s="150"/>
      <c r="F48" s="150"/>
      <c r="G48" s="150"/>
      <c r="H48" s="150"/>
      <c r="I48" s="150"/>
      <c r="J48" s="150"/>
      <c r="K48" s="150"/>
      <c r="L48" s="150"/>
      <c r="M48" s="150"/>
      <c r="N48" s="150"/>
      <c r="O48" s="146"/>
      <c r="P48" s="146"/>
      <c r="Q48" s="146"/>
      <c r="R48" s="146"/>
      <c r="S48" s="146"/>
      <c r="T48" s="146"/>
      <c r="U48" s="146"/>
      <c r="V48" s="146"/>
      <c r="W48" s="146"/>
      <c r="X48" s="146"/>
      <c r="Y48" s="146"/>
    </row>
    <row r="49" spans="1:25" ht="14.25" customHeight="1">
      <c r="A49" s="146"/>
      <c r="B49" s="150"/>
      <c r="C49" s="150"/>
      <c r="D49" s="150"/>
      <c r="E49" s="150"/>
      <c r="F49" s="150"/>
      <c r="G49" s="150"/>
      <c r="H49" s="150"/>
      <c r="I49" s="150"/>
      <c r="J49" s="150"/>
      <c r="K49" s="150"/>
      <c r="L49" s="150"/>
      <c r="M49" s="150"/>
      <c r="N49" s="150"/>
      <c r="O49" s="146"/>
      <c r="P49" s="146"/>
      <c r="Q49" s="146"/>
      <c r="R49" s="146"/>
      <c r="S49" s="146"/>
      <c r="T49" s="146"/>
      <c r="U49" s="146"/>
      <c r="V49" s="146"/>
      <c r="W49" s="146"/>
      <c r="X49" s="146"/>
      <c r="Y49" s="146"/>
    </row>
    <row r="50" spans="1:25" ht="14.25" customHeight="1">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row>
    <row r="51" spans="1:25" ht="14.25" customHeight="1">
      <c r="A51" s="146"/>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row>
    <row r="52" spans="1:25" ht="14.25" customHeight="1">
      <c r="A52" s="146"/>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row>
    <row r="53" spans="1:25" ht="14.25" customHeight="1">
      <c r="A53" s="146"/>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row>
    <row r="54" spans="1:25" ht="14.25" customHeight="1">
      <c r="A54" s="146"/>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row>
    <row r="55" spans="1:25" ht="14.25" customHeight="1">
      <c r="A55" s="146"/>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row>
    <row r="56" spans="1:25" ht="14.25" customHeight="1">
      <c r="A56" s="146"/>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row>
    <row r="57" spans="1:25" ht="14.25" customHeight="1">
      <c r="A57" s="146"/>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row>
    <row r="58" spans="1:25" ht="14.25" customHeight="1">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row>
    <row r="59" spans="1:25" ht="14.25" customHeight="1">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row>
    <row r="60" spans="1:25" ht="14.25" customHeight="1">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row>
    <row r="61" spans="1:25" ht="14.25" customHeight="1">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row>
    <row r="62" spans="1:25" ht="14.25" customHeight="1">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row>
    <row r="63" spans="1:25" ht="14.25" customHeight="1">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row>
    <row r="64" spans="1:25" ht="14.25" customHeight="1">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row>
    <row r="65" spans="1:25" ht="14.25" customHeight="1">
      <c r="A65" s="146"/>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row>
    <row r="66" spans="1:25" ht="14.25" customHeight="1">
      <c r="A66" s="146"/>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row>
    <row r="67" spans="1:25" ht="14.25" customHeight="1">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row>
    <row r="68" spans="1:25" ht="14.25" customHeight="1">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row>
    <row r="69" spans="1:25" ht="14.25" customHeight="1">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row>
    <row r="70" spans="1:25" ht="14.25" customHeight="1">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row>
    <row r="71" spans="1:25" ht="14.25" customHeight="1">
      <c r="A71" s="146"/>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row>
    <row r="72" spans="1:25" ht="14.25" customHeight="1">
      <c r="A72" s="146"/>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row>
    <row r="73" spans="1:25" ht="14.25" customHeight="1">
      <c r="A73" s="146"/>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row>
    <row r="74" spans="1:25" ht="14.25" customHeight="1">
      <c r="A74" s="146"/>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row>
    <row r="75" spans="1:25" ht="14.25" customHeight="1">
      <c r="A75" s="146"/>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row>
    <row r="76" spans="1:25" ht="14.25" customHeight="1">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row>
    <row r="77" spans="1:25" ht="14.25" customHeight="1">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row>
    <row r="78" spans="1:25" ht="14.25" customHeight="1">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row>
    <row r="79" spans="1:25" ht="14.25" customHeight="1">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row>
    <row r="80" spans="1:25" ht="14.25" customHeight="1">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row>
    <row r="81" spans="1:25" ht="14.25" customHeight="1">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row>
    <row r="82" spans="1:25" ht="14.25" customHeight="1">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row>
    <row r="83" spans="1:25" ht="14.25" customHeight="1">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row>
    <row r="84" spans="1:25" ht="14.25" customHeight="1">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row>
    <row r="85" spans="1:25" ht="14.25" customHeight="1">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row>
    <row r="86" spans="1:25" ht="14.25" customHeight="1">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row>
    <row r="87" spans="1:25" ht="14.25" customHeight="1">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row>
    <row r="88" spans="1:25" ht="14.25" customHeight="1">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row>
    <row r="89" spans="1:25" ht="14.25" customHeight="1">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row>
    <row r="90" spans="1:25" ht="14.25" customHeight="1">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row>
    <row r="91" spans="1:25" ht="14.25" customHeight="1">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row>
    <row r="92" spans="1:25" ht="14.25" customHeight="1">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row>
    <row r="93" spans="1:25" ht="14.25" customHeight="1">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row>
    <row r="94" spans="1:25" ht="14.25" customHeight="1">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row>
    <row r="95" spans="1:25" ht="14.25" customHeight="1">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row>
    <row r="96" spans="1:25" ht="14.25" customHeight="1">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row>
    <row r="97" spans="1:25" ht="14.25" customHeight="1">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row>
    <row r="98" spans="1:25" ht="14.25" customHeight="1">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row>
    <row r="99" spans="1:25" ht="14.25" customHeight="1">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row>
    <row r="100" spans="1:25" ht="14.25" customHeight="1">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row>
    <row r="101" spans="1:25" ht="14.25" customHeight="1">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row>
    <row r="102" spans="1:25" ht="14.25" customHeight="1">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row>
    <row r="103" spans="1:25" ht="14.25" customHeight="1">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row>
    <row r="104" spans="1:25" ht="14.25"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row>
    <row r="105" spans="1:25" ht="14.25" customHeight="1">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row>
    <row r="106" spans="1:25" ht="14.25" customHeight="1">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row>
    <row r="107" spans="1:25" ht="14.25" customHeight="1">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row>
    <row r="108" spans="1:25" ht="14.25" customHeight="1">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row>
    <row r="109" spans="1:25" ht="14.25" customHeight="1">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row>
    <row r="110" spans="1:25" ht="14.25" customHeight="1">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row>
    <row r="111" spans="1:25" ht="14.25" customHeight="1">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row>
    <row r="112" spans="1:25" ht="14.25" customHeight="1">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row>
    <row r="113" spans="1:25" ht="14.25" customHeight="1">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row>
    <row r="114" spans="1:25" ht="14.25" customHeight="1">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row>
    <row r="115" spans="1:25" ht="14.25" customHeight="1">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row>
    <row r="116" spans="1:25" ht="14.25" customHeight="1">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row>
    <row r="117" spans="1:25" ht="14.25" customHeight="1">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row>
    <row r="118" spans="1:25" ht="14.25" customHeight="1">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row>
    <row r="119" spans="1:25" ht="14.25" customHeight="1">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row>
    <row r="120" spans="1:25" ht="14.25" customHeight="1">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row>
    <row r="121" spans="1:25" ht="14.25" customHeight="1">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row>
    <row r="122" spans="1:25" ht="14.25" customHeight="1">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row>
    <row r="123" spans="1:25" ht="14.25" customHeight="1">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row>
    <row r="124" spans="1:25" ht="14.25" customHeight="1">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row>
    <row r="125" spans="1:25" ht="14.25" customHeight="1">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row>
    <row r="126" spans="1:25" ht="14.25" customHeight="1">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row>
    <row r="127" spans="1:25" ht="14.25" customHeight="1">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row>
    <row r="128" spans="1:25" ht="14.25" customHeight="1">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row>
    <row r="129" spans="1:25" ht="14.25" customHeight="1">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row>
    <row r="130" spans="1:25" ht="14.25" customHeight="1">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row>
    <row r="131" spans="1:25" ht="14.25" customHeight="1">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row>
    <row r="132" spans="1:25" ht="14.25" customHeight="1">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row>
    <row r="133" spans="1:25" ht="14.25" customHeight="1">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row>
    <row r="134" spans="1:25" ht="14.25" customHeight="1">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row>
    <row r="135" spans="1:25" ht="14.25" customHeight="1">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row>
    <row r="136" spans="1:25" ht="14.25" customHeight="1">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row>
    <row r="137" spans="1:25" ht="14.25" customHeight="1">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row>
    <row r="138" spans="1:25" ht="14.25" customHeight="1">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row>
    <row r="139" spans="1:25" ht="14.25" customHeight="1">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row>
    <row r="140" spans="1:25" ht="14.25" customHeight="1">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row>
    <row r="141" spans="1:25" ht="14.25" customHeight="1">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row>
    <row r="142" spans="1:25" ht="14.25" customHeight="1">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row>
    <row r="143" spans="1:25" ht="14.25" customHeight="1">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row>
    <row r="144" spans="1:25" ht="14.25" customHeight="1">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row>
    <row r="145" spans="1:25" ht="14.25" customHeight="1">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row>
    <row r="146" spans="1:25" ht="14.25" customHeight="1">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row>
    <row r="147" spans="1:25" ht="14.25" customHeight="1">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row>
    <row r="148" spans="1:25" ht="14.25" customHeight="1">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row>
    <row r="149" spans="1:25" ht="14.25" customHeight="1">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row>
    <row r="150" spans="1:25" ht="14.25" customHeight="1">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row>
    <row r="151" spans="1:25" ht="14.25" customHeight="1">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row>
    <row r="152" spans="1:25" ht="14.25" customHeight="1">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row>
    <row r="153" spans="1:25" ht="14.25" customHeight="1">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row>
    <row r="154" spans="1:25" ht="14.25" customHeight="1">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row>
    <row r="155" spans="1:25" ht="14.25" customHeight="1">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row>
    <row r="156" spans="1:25" ht="14.25" customHeight="1">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row>
    <row r="157" spans="1:25" ht="14.25" customHeight="1">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row>
    <row r="158" spans="1:25" ht="14.25" customHeight="1">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row>
    <row r="159" spans="1:25" ht="14.25" customHeight="1">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row>
    <row r="160" spans="1:25" ht="14.25" customHeight="1">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row>
    <row r="161" spans="1:25" ht="14.25" customHeight="1">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row>
    <row r="162" spans="1:25" ht="14.25" customHeight="1">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row>
    <row r="163" spans="1:25" ht="14.25" customHeight="1">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row>
    <row r="164" spans="1:25" ht="14.25" customHeight="1">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row>
    <row r="165" spans="1:25" ht="14.25" customHeight="1">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row>
    <row r="166" spans="1:25" ht="14.25" customHeight="1">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row>
    <row r="167" spans="1:25" ht="14.25" customHeight="1">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row>
    <row r="168" spans="1:25" ht="14.25" customHeight="1">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row>
    <row r="169" spans="1:25" ht="14.25" customHeight="1">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row>
    <row r="170" spans="1:25" ht="14.25" customHeight="1">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row>
    <row r="171" spans="1:25" ht="14.25" customHeight="1">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row>
    <row r="172" spans="1:25" ht="14.25" customHeight="1">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row>
    <row r="173" spans="1:25" ht="14.25" customHeight="1">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row>
    <row r="174" spans="1:25" ht="14.25" customHeight="1">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row>
    <row r="175" spans="1:25" ht="14.25" customHeight="1">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row>
    <row r="176" spans="1:25" ht="14.25" customHeight="1">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row>
    <row r="177" spans="1:25" ht="14.25" customHeight="1">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row>
    <row r="178" spans="1:25" ht="14.25" customHeight="1">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row>
    <row r="179" spans="1:25" ht="14.25" customHeight="1">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row>
    <row r="180" spans="1:25" ht="14.25" customHeight="1">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row>
    <row r="181" spans="1:25" ht="14.25" customHeight="1">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row>
    <row r="182" spans="1:25" ht="14.25" customHeight="1">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row>
    <row r="183" spans="1:25" ht="14.25" customHeight="1">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row>
    <row r="184" spans="1:25" ht="14.25" customHeight="1">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row>
    <row r="185" spans="1:25" ht="14.25" customHeight="1">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row>
    <row r="186" spans="1:25" ht="14.25" customHeight="1">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row>
    <row r="187" spans="1:25" ht="14.25" customHeight="1">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row>
    <row r="188" spans="1:25" ht="14.25" customHeight="1">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row>
    <row r="189" spans="1:25" ht="14.25" customHeight="1">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row>
    <row r="190" spans="1:25" ht="14.25" customHeight="1">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row>
    <row r="191" spans="1:25" ht="14.25" customHeight="1">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row>
    <row r="192" spans="1:25" ht="14.25" customHeight="1">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row>
    <row r="193" spans="1:25" ht="14.25" customHeight="1">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row>
    <row r="194" spans="1:25" ht="14.25" customHeight="1">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row>
    <row r="195" spans="1:25" ht="14.25" customHeight="1">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row>
    <row r="196" spans="1:25" ht="14.25" customHeight="1">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row>
    <row r="197" spans="1:25" ht="14.25" customHeight="1">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row>
    <row r="198" spans="1:25" ht="14.25" customHeight="1">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row>
    <row r="199" spans="1:25" ht="14.25" customHeight="1">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row>
    <row r="200" spans="1:25" ht="14.25" customHeight="1">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row>
    <row r="201" spans="1:25" ht="14.25" customHeight="1">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row>
    <row r="202" spans="1:25" ht="14.25" customHeight="1">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row>
    <row r="203" spans="1:25" ht="14.25" customHeight="1">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row>
    <row r="204" spans="1:25" ht="14.25" customHeight="1">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row>
    <row r="205" spans="1:25" ht="14.25" customHeight="1">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row>
    <row r="206" spans="1:25" ht="14.25" customHeight="1">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row>
    <row r="207" spans="1:25" ht="14.25" customHeight="1">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row>
    <row r="208" spans="1:25" ht="14.25" customHeight="1">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row>
    <row r="209" spans="1:25" ht="14.25" customHeight="1">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row>
    <row r="210" spans="1:25" ht="14.25" customHeight="1">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row>
    <row r="211" spans="1:25" ht="14.25" customHeight="1">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row>
    <row r="212" spans="1:25" ht="14.25" customHeight="1">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row>
    <row r="213" spans="1:25" ht="14.25" customHeight="1">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row>
    <row r="214" spans="1:25" ht="14.25" customHeight="1">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row>
    <row r="215" spans="1:25" ht="14.25" customHeight="1">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row>
    <row r="216" spans="1:25" ht="14.25" customHeight="1">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row>
    <row r="217" spans="1:25" ht="14.25" customHeight="1">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row>
    <row r="218" spans="1:25" ht="14.25" customHeight="1">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row>
    <row r="219" spans="1:25" ht="14.25" customHeight="1">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row>
    <row r="220" spans="1:25" ht="14.25" customHeight="1">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row>
    <row r="221" spans="1:25" ht="14.25" customHeight="1">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row>
    <row r="222" spans="1:25" ht="14.25" customHeight="1">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row>
    <row r="223" spans="1:25" ht="14.25" customHeight="1">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row>
    <row r="224" spans="1:25" ht="14.25" customHeight="1">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row>
    <row r="225" spans="1:25" ht="14.25" customHeight="1">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row>
    <row r="226" spans="1:25" ht="14.25" customHeight="1">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row>
    <row r="227" spans="1:25" ht="14.25" customHeight="1">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row>
    <row r="228" spans="1:25" ht="14.25" customHeight="1">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row>
    <row r="229" spans="1:25" ht="14.25" customHeight="1">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row>
    <row r="230" spans="1:25" ht="14.25" customHeight="1">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row>
    <row r="231" spans="1:25" ht="14.25" customHeight="1">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row>
    <row r="232" spans="1:25" ht="14.25" customHeight="1">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row>
    <row r="233" spans="1:25" ht="14.25" customHeight="1">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row>
    <row r="234" spans="1:25" ht="14.25" customHeight="1">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row>
    <row r="235" spans="1:25" ht="14.25" customHeight="1">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row>
    <row r="236" spans="1:25" ht="14.25" customHeight="1">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row>
    <row r="237" spans="1:25" ht="14.25" customHeight="1">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row>
    <row r="238" spans="1:25" ht="14.25" customHeight="1">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row>
    <row r="239" spans="1:25" ht="14.25" customHeight="1">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row>
    <row r="240" spans="1:25" ht="14.25" customHeight="1">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row>
    <row r="241" spans="1:25" ht="14.25" customHeight="1">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row>
    <row r="242" spans="1:25" ht="14.25" customHeight="1">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row>
    <row r="243" spans="1:25" ht="14.25" customHeight="1">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row>
    <row r="244" spans="1:25" ht="14.25" customHeight="1">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row>
    <row r="245" spans="1:25" ht="14.25" customHeight="1">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row>
    <row r="246" spans="1:25" ht="14.25" customHeight="1">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row>
    <row r="247" spans="1:25" ht="14.25" customHeight="1">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row>
    <row r="248" spans="1:25" ht="14.25" customHeight="1">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row>
    <row r="249" spans="1:25" ht="14.25" customHeight="1">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row>
    <row r="250" spans="1:25" ht="14.25" customHeight="1">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row>
    <row r="251" spans="1:25" ht="14.25" customHeight="1">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row>
    <row r="252" spans="1:25" ht="14.25" customHeight="1">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row>
    <row r="253" spans="1:25" ht="14.25" customHeight="1">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row>
    <row r="254" spans="1:25" ht="14.25" customHeight="1">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row>
    <row r="255" spans="1:25" ht="14.25" customHeight="1">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row>
    <row r="256" spans="1:25" ht="14.25" customHeight="1">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row>
    <row r="257" spans="1:25" ht="14.25" customHeight="1">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row>
    <row r="258" spans="1:25" ht="14.25" customHeight="1">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row>
    <row r="259" spans="1:25" ht="14.25" customHeight="1">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row>
    <row r="260" spans="1:25" ht="14.25" customHeight="1">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row>
    <row r="261" spans="1:25" ht="14.25" customHeight="1">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row>
    <row r="262" spans="1:25" ht="14.25" customHeight="1">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row>
    <row r="263" spans="1:25" ht="14.25" customHeight="1">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row>
    <row r="264" spans="1:25" ht="14.25" customHeight="1">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row>
    <row r="265" spans="1:25" ht="14.25" customHeight="1">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row>
    <row r="266" spans="1:25" ht="14.25" customHeight="1">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row>
    <row r="267" spans="1:25" ht="14.25" customHeight="1">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row>
    <row r="268" spans="1:25" ht="14.25" customHeight="1">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row>
    <row r="269" spans="1:25" ht="14.25" customHeight="1">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row>
    <row r="270" spans="1:25" ht="14.25" customHeight="1">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row>
    <row r="271" spans="1:25" ht="14.25" customHeight="1">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row>
    <row r="272" spans="1:25" ht="14.25" customHeight="1">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row>
    <row r="273" spans="1:25" ht="14.25" customHeight="1">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row>
    <row r="274" spans="1:25" ht="14.25" customHeight="1">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row>
    <row r="275" spans="1:25" ht="14.25" customHeight="1">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row>
    <row r="276" spans="1:25" ht="14.25" customHeight="1">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row>
    <row r="277" spans="1:25" ht="14.25" customHeight="1">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row>
    <row r="278" spans="1:25" ht="14.25" customHeight="1">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row>
    <row r="279" spans="1:25" ht="14.25" customHeight="1">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row>
    <row r="280" spans="1:25" ht="14.25" customHeight="1">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row>
    <row r="281" spans="1:25" ht="14.25" customHeight="1">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row>
    <row r="282" spans="1:25" ht="14.25" customHeight="1">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row>
    <row r="283" spans="1:25" ht="14.25" customHeight="1">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row>
    <row r="284" spans="1:25" ht="14.25" customHeight="1">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row>
    <row r="285" spans="1:25" ht="14.25" customHeight="1">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row>
    <row r="286" spans="1:25" ht="14.25" customHeight="1">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row>
    <row r="287" spans="1:25" ht="14.25" customHeight="1">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row>
    <row r="288" spans="1:25" ht="14.25" customHeight="1">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row>
    <row r="289" spans="1:25" ht="14.25" customHeight="1">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row>
    <row r="290" spans="1:25" ht="14.25" customHeight="1">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row>
    <row r="291" spans="1:25" ht="14.25" customHeight="1">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row>
    <row r="292" spans="1:25" ht="14.25" customHeight="1">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row>
    <row r="293" spans="1:25" ht="14.25" customHeight="1">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row>
    <row r="294" spans="1:25" ht="14.25" customHeight="1">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row>
    <row r="295" spans="1:25" ht="14.25" customHeight="1">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row>
    <row r="296" spans="1:25" ht="14.25" customHeight="1">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row>
    <row r="297" spans="1:25" ht="14.25" customHeight="1">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row>
    <row r="298" spans="1:25" ht="14.25" customHeight="1">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row>
    <row r="299" spans="1:25" ht="14.25" customHeight="1">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row>
    <row r="300" spans="1:25" ht="14.25" customHeight="1">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row>
    <row r="301" spans="1:25" ht="14.25" customHeight="1">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row>
    <row r="302" spans="1:25" ht="14.25" customHeight="1">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row>
    <row r="303" spans="1:25" ht="14.25" customHeight="1">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row>
    <row r="304" spans="1:25" ht="14.25" customHeight="1">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row>
    <row r="305" spans="1:25" ht="14.25" customHeight="1">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row>
    <row r="306" spans="1:25" ht="14.25" customHeight="1">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row>
    <row r="307" spans="1:25" ht="14.25" customHeight="1">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row>
    <row r="308" spans="1:25" ht="14.25" customHeight="1">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row>
    <row r="309" spans="1:25" ht="14.25" customHeight="1">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row>
    <row r="310" spans="1:25" ht="14.25" customHeight="1">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row>
    <row r="311" spans="1:25" ht="14.25" customHeight="1">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row>
    <row r="312" spans="1:25" ht="14.25" customHeight="1">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row>
    <row r="313" spans="1:25" ht="14.25" customHeight="1">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row>
    <row r="314" spans="1:25" ht="14.25" customHeight="1">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row>
    <row r="315" spans="1:25" ht="14.25" customHeight="1">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row>
    <row r="316" spans="1:25" ht="14.25" customHeight="1">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row>
    <row r="317" spans="1:25" ht="14.25" customHeight="1">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row>
    <row r="318" spans="1:25" ht="14.25" customHeight="1">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row>
    <row r="319" spans="1:25" ht="14.25" customHeight="1">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row>
    <row r="320" spans="1:25" ht="14.25" customHeight="1">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row>
    <row r="321" spans="1:25" ht="14.25" customHeight="1">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row>
    <row r="322" spans="1:25" ht="14.25" customHeight="1">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row>
    <row r="323" spans="1:25" ht="14.25" customHeight="1">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row>
    <row r="324" spans="1:25" ht="14.25" customHeight="1">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row>
    <row r="325" spans="1:25" ht="14.25" customHeight="1">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row>
    <row r="326" spans="1:25" ht="14.25" customHeight="1">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row>
    <row r="327" spans="1:25" ht="14.25" customHeight="1">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row>
    <row r="328" spans="1:25" ht="14.25" customHeight="1">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row>
    <row r="329" spans="1:25" ht="14.25" customHeight="1">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row>
    <row r="330" spans="1:25" ht="14.25" customHeight="1">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row>
    <row r="331" spans="1:25" ht="14.25" customHeight="1">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row>
    <row r="332" spans="1:25" ht="14.25" customHeight="1">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row>
    <row r="333" spans="1:25" ht="14.25" customHeight="1">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row>
    <row r="334" spans="1:25" ht="14.25" customHeight="1">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row>
    <row r="335" spans="1:25" ht="14.25" customHeight="1">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row>
    <row r="336" spans="1:25" ht="14.25" customHeight="1">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row>
    <row r="337" spans="1:25" ht="14.25" customHeight="1">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row>
    <row r="338" spans="1:25" ht="14.25" customHeight="1">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row>
    <row r="339" spans="1:25" ht="14.25" customHeight="1">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row>
    <row r="340" spans="1:25" ht="14.25" customHeight="1">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row>
    <row r="341" spans="1:25" ht="14.25" customHeight="1">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row>
    <row r="342" spans="1:25" ht="14.25" customHeight="1">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row>
    <row r="343" spans="1:25" ht="14.25" customHeight="1">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row>
    <row r="344" spans="1:25" ht="14.25" customHeight="1">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row>
    <row r="345" spans="1:25" ht="14.25" customHeight="1">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row>
    <row r="346" spans="1:25" ht="14.25" customHeight="1">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row>
    <row r="347" spans="1:25" ht="14.25" customHeight="1">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row>
    <row r="348" spans="1:25" ht="14.25" customHeight="1">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row>
    <row r="349" spans="1:25" ht="14.25" customHeight="1">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row>
    <row r="350" spans="1:25" ht="14.25" customHeight="1">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row>
    <row r="351" spans="1:25" ht="14.25" customHeight="1">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row>
    <row r="352" spans="1:25" ht="14.25" customHeight="1">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row>
    <row r="353" spans="1:25" ht="14.25" customHeight="1">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row>
    <row r="354" spans="1:25" ht="14.25" customHeight="1">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row>
    <row r="355" spans="1:25" ht="14.25" customHeight="1">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row>
    <row r="356" spans="1:25" ht="14.25" customHeight="1">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row>
    <row r="357" spans="1:25" ht="14.25" customHeight="1">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row>
    <row r="358" spans="1:25" ht="14.25" customHeight="1">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row>
    <row r="359" spans="1:25" ht="14.25" customHeight="1">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row>
    <row r="360" spans="1:25" ht="14.25" customHeight="1">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row>
    <row r="361" spans="1:25" ht="14.25" customHeight="1">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row>
    <row r="362" spans="1:25" ht="14.25" customHeight="1">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row>
    <row r="363" spans="1:25" ht="14.25" customHeight="1">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row>
    <row r="364" spans="1:25" ht="14.25" customHeight="1">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row>
    <row r="365" spans="1:25" ht="14.25" customHeight="1">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row>
    <row r="366" spans="1:25" ht="14.25" customHeight="1">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row>
    <row r="367" spans="1:25" ht="14.25" customHeight="1">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row>
    <row r="368" spans="1:25" ht="14.25" customHeight="1">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row>
    <row r="369" spans="1:25" ht="14.25" customHeight="1">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row>
    <row r="370" spans="1:25" ht="14.25" customHeight="1">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row>
    <row r="371" spans="1:25" ht="14.25" customHeight="1">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row>
    <row r="372" spans="1:25" ht="14.25" customHeight="1">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row>
    <row r="373" spans="1:25" ht="14.25" customHeight="1">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row>
    <row r="374" spans="1:25" ht="14.25" customHeight="1">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row>
    <row r="375" spans="1:25" ht="14.25" customHeight="1">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row>
    <row r="376" spans="1:25" ht="14.25" customHeight="1">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row>
    <row r="377" spans="1:25" ht="14.25" customHeight="1">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row>
    <row r="378" spans="1:25" ht="14.25" customHeight="1">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row>
    <row r="379" spans="1:25" ht="14.25" customHeight="1">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row>
    <row r="380" spans="1:25" ht="14.25" customHeight="1">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row>
    <row r="381" spans="1:25" ht="14.25" customHeight="1">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row>
    <row r="382" spans="1:25" ht="14.25" customHeight="1">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row>
    <row r="383" spans="1:25" ht="14.25" customHeight="1">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row>
    <row r="384" spans="1:25" ht="14.25" customHeight="1">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row>
    <row r="385" spans="1:25" ht="14.25" customHeight="1">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row>
    <row r="386" spans="1:25" ht="14.25" customHeight="1">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row>
    <row r="387" spans="1:25" ht="14.25" customHeight="1">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row>
    <row r="388" spans="1:25" ht="14.25" customHeight="1">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row>
    <row r="389" spans="1:25" ht="14.25" customHeight="1">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row>
    <row r="390" spans="1:25" ht="14.25" customHeight="1">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row>
    <row r="391" spans="1:25" ht="14.25" customHeight="1">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row>
    <row r="392" spans="1:25" ht="14.25" customHeight="1">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row>
    <row r="393" spans="1:25" ht="14.25" customHeight="1">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row>
    <row r="394" spans="1:25" ht="14.25" customHeight="1">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row>
    <row r="395" spans="1:25" ht="14.25" customHeight="1">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row>
    <row r="396" spans="1:25" ht="14.25" customHeight="1">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row>
    <row r="397" spans="1:25" ht="14.25" customHeight="1">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row>
    <row r="398" spans="1:25" ht="14.25" customHeight="1">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row>
    <row r="399" spans="1:25" ht="14.25" customHeight="1">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row>
    <row r="400" spans="1:25" ht="14.25" customHeight="1">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row>
    <row r="401" spans="1:25" ht="14.25" customHeight="1">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row>
    <row r="402" spans="1:25" ht="14.25" customHeight="1">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row>
    <row r="403" spans="1:25" ht="14.25" customHeight="1">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row>
    <row r="404" spans="1:25" ht="14.25" customHeight="1">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row>
    <row r="405" spans="1:25" ht="14.25" customHeight="1">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row>
    <row r="406" spans="1:25" ht="14.25" customHeight="1">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row>
    <row r="407" spans="1:25" ht="14.25" customHeight="1">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row>
    <row r="408" spans="1:25" ht="14.25" customHeight="1">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row>
    <row r="409" spans="1:25" ht="14.25" customHeight="1">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row>
    <row r="410" spans="1:25" ht="14.25" customHeight="1">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row>
    <row r="411" spans="1:25" ht="14.25" customHeight="1">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row>
    <row r="412" spans="1:25" ht="14.25" customHeight="1">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row>
    <row r="413" spans="1:25" ht="14.25" customHeight="1">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row>
    <row r="414" spans="1:25" ht="14.25" customHeight="1">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row>
    <row r="415" spans="1:25" ht="14.25" customHeight="1">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row>
    <row r="416" spans="1:25" ht="14.25" customHeight="1">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row>
    <row r="417" spans="1:25" ht="14.25" customHeight="1">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row>
    <row r="418" spans="1:25" ht="14.25" customHeight="1">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row>
    <row r="419" spans="1:25" ht="14.25" customHeight="1">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row>
    <row r="420" spans="1:25" ht="14.25" customHeight="1">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row>
    <row r="421" spans="1:25" ht="14.25" customHeight="1">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row>
    <row r="422" spans="1:25" ht="14.25" customHeight="1">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row>
    <row r="423" spans="1:25" ht="14.25" customHeight="1">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row>
    <row r="424" spans="1:25" ht="14.25" customHeight="1">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row>
    <row r="425" spans="1:25" ht="14.25" customHeight="1">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row>
    <row r="426" spans="1:25" ht="14.25" customHeight="1">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row>
    <row r="427" spans="1:25" ht="14.25" customHeight="1">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row>
    <row r="428" spans="1:25" ht="14.25" customHeight="1">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row>
    <row r="429" spans="1:25" ht="14.25" customHeight="1">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row>
    <row r="430" spans="1:25" ht="14.25" customHeight="1">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row>
    <row r="431" spans="1:25" ht="14.25" customHeight="1">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row>
    <row r="432" spans="1:25" ht="14.25" customHeight="1">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row>
    <row r="433" spans="1:25" ht="14.25" customHeight="1">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row>
    <row r="434" spans="1:25" ht="14.25" customHeight="1">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row>
    <row r="435" spans="1:25" ht="14.25" customHeight="1">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row>
    <row r="436" spans="1:25" ht="14.25" customHeight="1">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row>
    <row r="437" spans="1:25" ht="14.25" customHeight="1">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row>
    <row r="438" spans="1:25" ht="14.25" customHeight="1">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row>
    <row r="439" spans="1:25" ht="14.25" customHeight="1">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row>
    <row r="440" spans="1:25" ht="14.25" customHeight="1">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row>
    <row r="441" spans="1:25" ht="14.25" customHeight="1">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row>
    <row r="442" spans="1:25" ht="14.25" customHeight="1">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row>
    <row r="443" spans="1:25" ht="14.25" customHeight="1">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row>
    <row r="444" spans="1:25" ht="14.25" customHeight="1">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row>
    <row r="445" spans="1:25" ht="14.25" customHeight="1">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row>
    <row r="446" spans="1:25" ht="14.25" customHeight="1">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row>
    <row r="447" spans="1:25" ht="14.25" customHeight="1">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row>
    <row r="448" spans="1:25" ht="14.25" customHeight="1">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row>
    <row r="449" spans="1:25" ht="14.25" customHeight="1">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row>
    <row r="450" spans="1:25" ht="14.25" customHeight="1">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row>
    <row r="451" spans="1:25" ht="14.25" customHeight="1">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row>
    <row r="452" spans="1:25" ht="14.25" customHeight="1">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row>
    <row r="453" spans="1:25" ht="14.25" customHeight="1">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row>
    <row r="454" spans="1:25" ht="14.25" customHeight="1">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row>
    <row r="455" spans="1:25" ht="14.25" customHeight="1">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row>
    <row r="456" spans="1:25" ht="14.25" customHeight="1">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row>
    <row r="457" spans="1:25" ht="14.25" customHeight="1">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row>
    <row r="458" spans="1:25" ht="14.25" customHeight="1">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row>
    <row r="459" spans="1:25" ht="14.25" customHeight="1">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row>
    <row r="460" spans="1:25" ht="14.25" customHeight="1">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row>
    <row r="461" spans="1:25" ht="14.25" customHeight="1">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row>
    <row r="462" spans="1:25" ht="14.25" customHeight="1">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row>
    <row r="463" spans="1:25" ht="14.25" customHeight="1">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row>
    <row r="464" spans="1:25" ht="14.25" customHeight="1">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row>
    <row r="465" spans="1:25" ht="14.25" customHeight="1">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row>
    <row r="466" spans="1:25" ht="14.25" customHeight="1">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row>
    <row r="467" spans="1:25" ht="14.25" customHeight="1">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row>
    <row r="468" spans="1:25" ht="14.25" customHeight="1">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row>
    <row r="469" spans="1:25" ht="14.25" customHeight="1">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row>
    <row r="470" spans="1:25" ht="14.25" customHeight="1">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row>
    <row r="471" spans="1:25" ht="14.25" customHeight="1">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row>
    <row r="472" spans="1:25" ht="14.25" customHeight="1">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row>
    <row r="473" spans="1:25" ht="14.25" customHeight="1">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row>
    <row r="474" spans="1:25" ht="14.25" customHeight="1">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row>
    <row r="475" spans="1:25" ht="14.25" customHeight="1">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row>
    <row r="476" spans="1:25" ht="14.25" customHeight="1">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row>
    <row r="477" spans="1:25" ht="14.25" customHeight="1">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row>
    <row r="478" spans="1:25" ht="14.25" customHeight="1">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row>
    <row r="479" spans="1:25" ht="14.25" customHeight="1">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row>
    <row r="480" spans="1:25" ht="14.25" customHeight="1">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row>
    <row r="481" spans="1:25" ht="14.25" customHeight="1">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row>
    <row r="482" spans="1:25" ht="14.25" customHeight="1">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row>
    <row r="483" spans="1:25" ht="14.25" customHeight="1">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row>
    <row r="484" spans="1:25" ht="14.25" customHeight="1">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row>
    <row r="485" spans="1:25" ht="14.25" customHeight="1">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row>
    <row r="486" spans="1:25" ht="14.25" customHeight="1">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row>
    <row r="487" spans="1:25" ht="14.25" customHeight="1">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row>
    <row r="488" spans="1:25" ht="14.25" customHeight="1">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row>
    <row r="489" spans="1:25" ht="14.25" customHeight="1">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row>
    <row r="490" spans="1:25" ht="14.25" customHeight="1">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row>
    <row r="491" spans="1:25" ht="14.25" customHeight="1">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row>
    <row r="492" spans="1:25" ht="14.25" customHeight="1">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row>
    <row r="493" spans="1:25" ht="14.25" customHeight="1">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row>
    <row r="494" spans="1:25" ht="14.25" customHeight="1">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row>
    <row r="495" spans="1:25" ht="14.25" customHeight="1">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row>
    <row r="496" spans="1:25" ht="14.25" customHeight="1">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row>
    <row r="497" spans="1:25" ht="14.25" customHeight="1">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row>
    <row r="498" spans="1:25" ht="14.25" customHeight="1">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row>
    <row r="499" spans="1:25" ht="14.25" customHeight="1">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row>
    <row r="500" spans="1:25" ht="14.25" customHeight="1">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row>
    <row r="501" spans="1:25" ht="14.25" customHeight="1">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row>
    <row r="502" spans="1:25" ht="14.25" customHeight="1">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row>
    <row r="503" spans="1:25" ht="14.25" customHeight="1">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row>
    <row r="504" spans="1:25" ht="14.25" customHeight="1">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row>
    <row r="505" spans="1:25" ht="14.25" customHeight="1">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row>
    <row r="506" spans="1:25" ht="14.25" customHeight="1">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row>
    <row r="507" spans="1:25" ht="14.25" customHeight="1">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row>
    <row r="508" spans="1:25" ht="14.25" customHeight="1">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row>
    <row r="509" spans="1:25" ht="14.25" customHeight="1">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row>
    <row r="510" spans="1:25" ht="14.25" customHeight="1">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row>
    <row r="511" spans="1:25" ht="14.25" customHeight="1">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row>
    <row r="512" spans="1:25" ht="14.25" customHeight="1">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row>
    <row r="513" spans="1:25" ht="14.25" customHeight="1">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row>
    <row r="514" spans="1:25" ht="14.25" customHeight="1">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row>
    <row r="515" spans="1:25" ht="14.25" customHeight="1">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row>
    <row r="516" spans="1:25" ht="14.25" customHeight="1">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row>
    <row r="517" spans="1:25" ht="14.25" customHeight="1">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row>
    <row r="518" spans="1:25" ht="14.25" customHeight="1">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row>
    <row r="519" spans="1:25" ht="14.25" customHeight="1">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row>
    <row r="520" spans="1:25" ht="14.25" customHeight="1">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row>
    <row r="521" spans="1:25" ht="14.25" customHeight="1">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row>
    <row r="522" spans="1:25" ht="14.25" customHeight="1">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row>
    <row r="523" spans="1:25" ht="14.25" customHeight="1">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row>
    <row r="524" spans="1:25" ht="14.25" customHeight="1">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row>
    <row r="525" spans="1:25" ht="14.25" customHeight="1">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row>
    <row r="526" spans="1:25" ht="14.25" customHeight="1">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row>
    <row r="527" spans="1:25" ht="14.25" customHeight="1">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row>
    <row r="528" spans="1:25" ht="14.25" customHeight="1">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row>
    <row r="529" spans="1:25" ht="14.25" customHeight="1">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row>
    <row r="530" spans="1:25" ht="14.25" customHeight="1">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row>
    <row r="531" spans="1:25" ht="14.25" customHeight="1">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row>
    <row r="532" spans="1:25" ht="14.25" customHeight="1">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row>
    <row r="533" spans="1:25" ht="14.25" customHeight="1">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row>
    <row r="534" spans="1:25" ht="14.25" customHeight="1">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row>
    <row r="535" spans="1:25" ht="14.25" customHeight="1">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row>
    <row r="536" spans="1:25" ht="14.25" customHeight="1">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row>
    <row r="537" spans="1:25" ht="14.25" customHeight="1">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row>
    <row r="538" spans="1:25" ht="14.25" customHeight="1">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row>
    <row r="539" spans="1:25" ht="14.25" customHeight="1">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row>
    <row r="540" spans="1:25" ht="14.25" customHeight="1">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row>
    <row r="541" spans="1:25" ht="14.25" customHeight="1">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row>
    <row r="542" spans="1:25" ht="14.25" customHeight="1">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row>
    <row r="543" spans="1:25" ht="14.25" customHeight="1">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row>
    <row r="544" spans="1:25" ht="14.25" customHeight="1">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row>
    <row r="545" spans="1:25" ht="14.25" customHeight="1">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row>
    <row r="546" spans="1:25" ht="14.25" customHeight="1">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row>
    <row r="547" spans="1:25" ht="14.25" customHeight="1">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row>
    <row r="548" spans="1:25" ht="14.25" customHeight="1">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row>
    <row r="549" spans="1:25" ht="14.25" customHeight="1">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row>
    <row r="550" spans="1:25" ht="14.25" customHeight="1">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row>
    <row r="551" spans="1:25" ht="14.25" customHeight="1">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row>
    <row r="552" spans="1:25" ht="14.25" customHeight="1">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row>
    <row r="553" spans="1:25" ht="14.25" customHeight="1">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row>
    <row r="554" spans="1:25" ht="14.25" customHeight="1">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row>
    <row r="555" spans="1:25" ht="14.25" customHeight="1">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row>
    <row r="556" spans="1:25" ht="14.25" customHeight="1">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row>
    <row r="557" spans="1:25" ht="14.25" customHeight="1">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row>
    <row r="558" spans="1:25" ht="14.25" customHeight="1">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row>
    <row r="559" spans="1:25" ht="14.25" customHeight="1">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row>
    <row r="560" spans="1:25" ht="14.25" customHeight="1">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row>
    <row r="561" spans="1:25" ht="14.25" customHeight="1">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row>
    <row r="562" spans="1:25" ht="14.25" customHeight="1">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row>
    <row r="563" spans="1:25" ht="14.25" customHeight="1">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row>
    <row r="564" spans="1:25" ht="14.25" customHeight="1">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row>
    <row r="565" spans="1:25" ht="14.25" customHeight="1">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row>
    <row r="566" spans="1:25" ht="14.25" customHeight="1">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row>
    <row r="567" spans="1:25" ht="14.25" customHeight="1">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row>
    <row r="568" spans="1:25" ht="14.25" customHeight="1">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row>
    <row r="569" spans="1:25" ht="14.25" customHeight="1">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row>
    <row r="570" spans="1:25" ht="14.25" customHeight="1">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row>
    <row r="571" spans="1:25" ht="14.25" customHeight="1">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row>
    <row r="572" spans="1:25" ht="14.25" customHeight="1">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row>
    <row r="573" spans="1:25" ht="14.25" customHeight="1">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row>
    <row r="574" spans="1:25" ht="14.25" customHeight="1">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row>
    <row r="575" spans="1:25" ht="14.25" customHeight="1">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row>
    <row r="576" spans="1:25" ht="14.25" customHeight="1">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row>
    <row r="577" spans="1:25" ht="14.25" customHeight="1">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row>
    <row r="578" spans="1:25" ht="14.25" customHeight="1">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row>
    <row r="579" spans="1:25" ht="14.25" customHeight="1">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row>
    <row r="580" spans="1:25" ht="14.25" customHeight="1">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row>
    <row r="581" spans="1:25" ht="14.25" customHeight="1">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row>
    <row r="582" spans="1:25" ht="14.25" customHeight="1">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row>
    <row r="583" spans="1:25" ht="14.25" customHeight="1">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row>
    <row r="584" spans="1:25" ht="14.25" customHeight="1">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row>
    <row r="585" spans="1:25" ht="14.25" customHeight="1">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row>
    <row r="586" spans="1:25" ht="14.25" customHeight="1">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row>
    <row r="587" spans="1:25" ht="14.25" customHeight="1">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row>
    <row r="588" spans="1:25" ht="14.25" customHeight="1">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row>
    <row r="589" spans="1:25" ht="14.25" customHeight="1">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row>
    <row r="590" spans="1:25" ht="14.25" customHeight="1">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row>
    <row r="591" spans="1:25" ht="14.25" customHeight="1">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row>
    <row r="592" spans="1:25" ht="14.25" customHeight="1">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row>
    <row r="593" spans="1:25" ht="14.25" customHeight="1">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row>
    <row r="594" spans="1:25" ht="14.25" customHeight="1">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row>
    <row r="595" spans="1:25" ht="14.25" customHeight="1">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row>
    <row r="596" spans="1:25" ht="14.25" customHeight="1">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row>
    <row r="597" spans="1:25" ht="14.25" customHeight="1">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row>
    <row r="598" spans="1:25" ht="14.25" customHeight="1">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row>
    <row r="599" spans="1:25" ht="14.25" customHeight="1">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row>
    <row r="600" spans="1:25" ht="14.25" customHeight="1">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row>
    <row r="601" spans="1:25" ht="14.25" customHeight="1">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row>
    <row r="602" spans="1:25" ht="14.25" customHeight="1">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row>
    <row r="603" spans="1:25" ht="14.25" customHeight="1">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row>
    <row r="604" spans="1:25" ht="14.25" customHeight="1">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row>
    <row r="605" spans="1:25" ht="14.25" customHeight="1">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row>
    <row r="606" spans="1:25" ht="14.25" customHeight="1">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row>
    <row r="607" spans="1:25" ht="14.25" customHeight="1">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row>
    <row r="608" spans="1:25" ht="14.25" customHeight="1">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row>
    <row r="609" spans="1:25" ht="14.25" customHeight="1">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row>
    <row r="610" spans="1:25" ht="14.25" customHeight="1">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row>
    <row r="611" spans="1:25" ht="14.25" customHeight="1">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row>
    <row r="612" spans="1:25" ht="14.25" customHeight="1">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row>
    <row r="613" spans="1:25" ht="14.25" customHeight="1">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row>
    <row r="614" spans="1:25" ht="14.25" customHeight="1">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row>
    <row r="615" spans="1:25" ht="14.25" customHeight="1">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row>
    <row r="616" spans="1:25" ht="14.25" customHeight="1">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row>
    <row r="617" spans="1:25" ht="14.25" customHeight="1">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row>
    <row r="618" spans="1:25" ht="14.25" customHeight="1">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row>
    <row r="619" spans="1:25" ht="14.25" customHeight="1">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row>
    <row r="620" spans="1:25" ht="14.25" customHeight="1">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row>
    <row r="621" spans="1:25" ht="14.25" customHeight="1">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row>
    <row r="622" spans="1:25" ht="14.25" customHeight="1">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row>
    <row r="623" spans="1:25" ht="14.25" customHeight="1">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row>
    <row r="624" spans="1:25" ht="14.25" customHeight="1">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row>
    <row r="625" spans="1:25" ht="14.25" customHeight="1">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row>
    <row r="626" spans="1:25" ht="14.25" customHeight="1">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row>
    <row r="627" spans="1:25" ht="14.25" customHeight="1">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row>
    <row r="628" spans="1:25" ht="14.25" customHeight="1">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row>
    <row r="629" spans="1:25" ht="14.25" customHeight="1">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row>
    <row r="630" spans="1:25" ht="14.25" customHeight="1">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row>
    <row r="631" spans="1:25" ht="14.25" customHeight="1">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row>
    <row r="632" spans="1:25" ht="14.25" customHeight="1">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row>
    <row r="633" spans="1:25" ht="14.25" customHeight="1">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row>
    <row r="634" spans="1:25" ht="14.25" customHeight="1">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row>
    <row r="635" spans="1:25" ht="14.25" customHeight="1">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row>
    <row r="636" spans="1:25" ht="14.25" customHeight="1">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row>
    <row r="637" spans="1:25" ht="14.25" customHeight="1">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row>
    <row r="638" spans="1:25" ht="14.25" customHeight="1">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row>
    <row r="639" spans="1:25" ht="14.25" customHeight="1">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row>
    <row r="640" spans="1:25" ht="14.25" customHeight="1">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row>
    <row r="641" spans="1:25" ht="14.25" customHeight="1">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row>
    <row r="642" spans="1:25" ht="14.25" customHeight="1">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row>
    <row r="643" spans="1:25" ht="14.25" customHeight="1">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row>
    <row r="644" spans="1:25" ht="14.25" customHeight="1">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row>
    <row r="645" spans="1:25" ht="14.25" customHeight="1">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row>
    <row r="646" spans="1:25" ht="14.25" customHeight="1">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row>
    <row r="647" spans="1:25" ht="14.25" customHeight="1">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row>
    <row r="648" spans="1:25" ht="14.25" customHeight="1">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row>
    <row r="649" spans="1:25" ht="14.25" customHeight="1">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row>
    <row r="650" spans="1:25" ht="14.25" customHeight="1">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row>
    <row r="651" spans="1:25" ht="14.25" customHeight="1">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row>
    <row r="652" spans="1:25" ht="14.25" customHeight="1">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row>
    <row r="653" spans="1:25" ht="14.25" customHeight="1">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row>
    <row r="654" spans="1:25" ht="14.25" customHeight="1">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row>
    <row r="655" spans="1:25" ht="14.25" customHeight="1">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row>
    <row r="656" spans="1:25" ht="14.25" customHeight="1">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row>
    <row r="657" spans="1:25" ht="14.25" customHeight="1">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row>
    <row r="658" spans="1:25" ht="14.25" customHeight="1">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row>
    <row r="659" spans="1:25" ht="14.25" customHeight="1">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row>
    <row r="660" spans="1:25" ht="14.25" customHeight="1">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row>
    <row r="661" spans="1:25" ht="14.25" customHeight="1">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row>
    <row r="662" spans="1:25" ht="14.25" customHeight="1">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row>
    <row r="663" spans="1:25" ht="14.25" customHeight="1">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row>
    <row r="664" spans="1:25" ht="14.25" customHeight="1">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row>
    <row r="665" spans="1:25" ht="14.25" customHeight="1">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row>
    <row r="666" spans="1:25" ht="14.25" customHeight="1">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row>
    <row r="667" spans="1:25" ht="14.25" customHeight="1">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row>
    <row r="668" spans="1:25" ht="14.25" customHeight="1">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row>
    <row r="669" spans="1:25" ht="14.25" customHeight="1">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row>
    <row r="670" spans="1:25" ht="14.25" customHeight="1">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row>
    <row r="671" spans="1:25" ht="14.25" customHeight="1">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row>
    <row r="672" spans="1:25" ht="14.25" customHeight="1">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row>
    <row r="673" spans="1:25" ht="14.25" customHeight="1">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row>
    <row r="674" spans="1:25" ht="14.25" customHeight="1">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row>
    <row r="675" spans="1:25" ht="14.25" customHeight="1">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row>
    <row r="676" spans="1:25" ht="14.25" customHeight="1">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row>
    <row r="677" spans="1:25" ht="14.25" customHeight="1">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row>
    <row r="678" spans="1:25" ht="14.25" customHeight="1">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row>
    <row r="679" spans="1:25" ht="14.25" customHeight="1">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row>
    <row r="680" spans="1:25" ht="14.25" customHeight="1">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row>
    <row r="681" spans="1:25" ht="14.25" customHeight="1">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row>
    <row r="682" spans="1:25" ht="14.25" customHeight="1">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row>
    <row r="683" spans="1:25" ht="14.25" customHeight="1">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row>
    <row r="684" spans="1:25" ht="14.25" customHeight="1">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row>
    <row r="685" spans="1:25" ht="14.25" customHeight="1">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row>
    <row r="686" spans="1:25" ht="14.25" customHeight="1">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row>
    <row r="687" spans="1:25" ht="14.25" customHeight="1">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row>
    <row r="688" spans="1:25" ht="14.25" customHeight="1">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row>
    <row r="689" spans="1:25" ht="14.25" customHeight="1">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row>
    <row r="690" spans="1:25" ht="14.25" customHeight="1">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row>
    <row r="691" spans="1:25" ht="14.25" customHeight="1">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row>
    <row r="692" spans="1:25" ht="14.25" customHeight="1">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row>
    <row r="693" spans="1:25" ht="14.25" customHeight="1">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row>
    <row r="694" spans="1:25" ht="14.25" customHeight="1">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row>
    <row r="695" spans="1:25" ht="14.25" customHeight="1">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row>
    <row r="696" spans="1:25" ht="14.25" customHeight="1">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row>
    <row r="697" spans="1:25" ht="14.25" customHeight="1">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row>
    <row r="698" spans="1:25" ht="14.25" customHeight="1">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row>
    <row r="699" spans="1:25" ht="14.25" customHeight="1">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row>
    <row r="700" spans="1:25" ht="14.25" customHeight="1">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row>
    <row r="701" spans="1:25" ht="14.25" customHeight="1">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row>
    <row r="702" spans="1:25" ht="14.25" customHeight="1">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row>
    <row r="703" spans="1:25" ht="14.25" customHeight="1">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row>
    <row r="704" spans="1:25" ht="14.25" customHeight="1">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row>
    <row r="705" spans="1:25" ht="14.25" customHeight="1">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row>
    <row r="706" spans="1:25" ht="14.25" customHeight="1">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row>
    <row r="707" spans="1:25" ht="14.25" customHeight="1">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row>
    <row r="708" spans="1:25" ht="14.25" customHeight="1">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row>
    <row r="709" spans="1:25" ht="14.25" customHeight="1">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row>
    <row r="710" spans="1:25" ht="14.25" customHeight="1">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row>
    <row r="711" spans="1:25" ht="14.25" customHeight="1">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row>
    <row r="712" spans="1:25" ht="14.25" customHeight="1">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row>
    <row r="713" spans="1:25" ht="14.25" customHeight="1">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row>
    <row r="714" spans="1:25" ht="14.25" customHeight="1">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row>
    <row r="715" spans="1:25" ht="14.25" customHeight="1">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row>
    <row r="716" spans="1:25" ht="14.25" customHeight="1">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row>
    <row r="717" spans="1:25" ht="14.25" customHeight="1">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row>
    <row r="718" spans="1:25" ht="14.25" customHeight="1">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row>
    <row r="719" spans="1:25" ht="14.25" customHeight="1">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row>
    <row r="720" spans="1:25" ht="14.25" customHeight="1">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row>
    <row r="721" spans="1:25" ht="14.25" customHeight="1">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row>
    <row r="722" spans="1:25" ht="14.25" customHeight="1">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row>
    <row r="723" spans="1:25" ht="14.25" customHeight="1">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row>
    <row r="724" spans="1:25" ht="14.25" customHeight="1">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row>
    <row r="725" spans="1:25" ht="14.25" customHeight="1">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row>
    <row r="726" spans="1:25" ht="14.25" customHeight="1">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row>
    <row r="727" spans="1:25" ht="14.25" customHeight="1">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row>
    <row r="728" spans="1:25" ht="14.25" customHeight="1">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row>
    <row r="729" spans="1:25" ht="14.25" customHeight="1">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row>
    <row r="730" spans="1:25" ht="14.25" customHeight="1">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row>
    <row r="731" spans="1:25" ht="14.25" customHeight="1">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row>
    <row r="732" spans="1:25" ht="14.25" customHeight="1">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row>
    <row r="733" spans="1:25" ht="14.25" customHeight="1">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row>
    <row r="734" spans="1:25" ht="14.25" customHeight="1">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row>
    <row r="735" spans="1:25" ht="14.25" customHeight="1">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row>
    <row r="736" spans="1:25" ht="14.25" customHeight="1">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row>
    <row r="737" spans="1:25" ht="14.25" customHeight="1">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row>
    <row r="738" spans="1:25" ht="14.25" customHeight="1">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row>
    <row r="739" spans="1:25" ht="14.25" customHeight="1">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row>
    <row r="740" spans="1:25" ht="14.25" customHeight="1">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row>
    <row r="741" spans="1:25" ht="14.25" customHeight="1">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row>
    <row r="742" spans="1:25" ht="14.25" customHeight="1">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row>
    <row r="743" spans="1:25" ht="14.25" customHeight="1">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row>
    <row r="744" spans="1:25" ht="14.25" customHeight="1">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row>
    <row r="745" spans="1:25" ht="14.25" customHeight="1">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row>
    <row r="746" spans="1:25" ht="14.25" customHeight="1">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row>
    <row r="747" spans="1:25" ht="14.25" customHeight="1">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row>
    <row r="748" spans="1:25" ht="14.25" customHeight="1">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row>
    <row r="749" spans="1:25" ht="14.25" customHeight="1">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row>
    <row r="750" spans="1:25" ht="14.25" customHeight="1">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row>
    <row r="751" spans="1:25" ht="14.25" customHeight="1">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row>
    <row r="752" spans="1:25" ht="14.25" customHeight="1">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row>
    <row r="753" spans="1:25" ht="14.25" customHeight="1">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row>
    <row r="754" spans="1:25" ht="14.25" customHeight="1">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row>
    <row r="755" spans="1:25" ht="14.25" customHeight="1">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row>
    <row r="756" spans="1:25" ht="14.25" customHeight="1">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row>
    <row r="757" spans="1:25" ht="14.25" customHeight="1">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row>
    <row r="758" spans="1:25" ht="14.25" customHeight="1">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row>
    <row r="759" spans="1:25" ht="14.25" customHeight="1">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row>
    <row r="760" spans="1:25" ht="14.25" customHeight="1">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row>
    <row r="761" spans="1:25" ht="14.25" customHeight="1">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row>
    <row r="762" spans="1:25" ht="14.25" customHeight="1">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row>
    <row r="763" spans="1:25" ht="14.25" customHeight="1">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row>
    <row r="764" spans="1:25" ht="14.25" customHeight="1">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row>
    <row r="765" spans="1:25" ht="14.25" customHeight="1">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row>
    <row r="766" spans="1:25" ht="14.25" customHeight="1">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row>
    <row r="767" spans="1:25" ht="14.25" customHeight="1">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row>
    <row r="768" spans="1:25" ht="14.25" customHeight="1">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row>
    <row r="769" spans="1:25" ht="14.25" customHeight="1">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row>
    <row r="770" spans="1:25" ht="14.25" customHeight="1">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row>
    <row r="771" spans="1:25" ht="14.25" customHeight="1">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row>
    <row r="772" spans="1:25" ht="14.25" customHeight="1">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row>
    <row r="773" spans="1:25" ht="14.25" customHeight="1">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row>
    <row r="774" spans="1:25" ht="14.25" customHeight="1">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row>
    <row r="775" spans="1:25" ht="14.25" customHeight="1">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row>
    <row r="776" spans="1:25" ht="14.25" customHeight="1">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row>
    <row r="777" spans="1:25" ht="14.25" customHeight="1">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row>
    <row r="778" spans="1:25" ht="14.25" customHeight="1">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row>
    <row r="779" spans="1:25" ht="14.25" customHeight="1">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row>
    <row r="780" spans="1:25" ht="14.25" customHeight="1">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row>
    <row r="781" spans="1:25" ht="14.25" customHeight="1">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row>
    <row r="782" spans="1:25" ht="14.25" customHeight="1">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row>
    <row r="783" spans="1:25" ht="14.25" customHeight="1">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row>
    <row r="784" spans="1:25" ht="14.25" customHeight="1">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row>
    <row r="785" spans="1:25" ht="14.25" customHeight="1">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row>
    <row r="786" spans="1:25" ht="14.25" customHeight="1">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row>
    <row r="787" spans="1:25" ht="14.25" customHeight="1">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row>
    <row r="788" spans="1:25" ht="14.25" customHeight="1">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row>
    <row r="789" spans="1:25" ht="14.25" customHeight="1">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row>
    <row r="790" spans="1:25" ht="14.25" customHeight="1">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row>
    <row r="791" spans="1:25" ht="14.25" customHeight="1">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row>
    <row r="792" spans="1:25" ht="14.25" customHeight="1">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row>
    <row r="793" spans="1:25" ht="14.25" customHeight="1">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row>
    <row r="794" spans="1:25" ht="14.25" customHeight="1">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row>
    <row r="795" spans="1:25" ht="14.25" customHeight="1">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row>
    <row r="796" spans="1:25" ht="14.25" customHeight="1">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row>
    <row r="797" spans="1:25" ht="14.25" customHeight="1">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row>
    <row r="798" spans="1:25" ht="14.25" customHeight="1">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row>
    <row r="799" spans="1:25" ht="14.25" customHeight="1">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row>
    <row r="800" spans="1:25" ht="14.25" customHeight="1">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row>
    <row r="801" spans="1:25" ht="14.25" customHeight="1">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row>
    <row r="802" spans="1:25" ht="14.25" customHeight="1">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row>
    <row r="803" spans="1:25" ht="14.25" customHeight="1">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row>
    <row r="804" spans="1:25" ht="14.25" customHeight="1">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row>
    <row r="805" spans="1:25" ht="14.25" customHeight="1">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row>
    <row r="806" spans="1:25" ht="14.25" customHeight="1">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row>
    <row r="807" spans="1:25" ht="14.25" customHeight="1">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row>
    <row r="808" spans="1:25" ht="14.25" customHeight="1">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row>
    <row r="809" spans="1:25" ht="14.25" customHeight="1">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row>
    <row r="810" spans="1:25" ht="14.25" customHeight="1">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row>
    <row r="811" spans="1:25" ht="14.25" customHeight="1">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row>
    <row r="812" spans="1:25" ht="14.25" customHeight="1">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row>
    <row r="813" spans="1:25" ht="14.25" customHeight="1">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row>
    <row r="814" spans="1:25" ht="14.25" customHeight="1">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row>
    <row r="815" spans="1:25" ht="14.25" customHeight="1">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row>
    <row r="816" spans="1:25" ht="14.25" customHeight="1">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row>
    <row r="817" spans="1:25" ht="14.25" customHeight="1">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row>
    <row r="818" spans="1:25" ht="14.25" customHeight="1">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row>
    <row r="819" spans="1:25" ht="14.25" customHeight="1">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row>
    <row r="820" spans="1:25" ht="14.25" customHeight="1">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row>
    <row r="821" spans="1:25" ht="14.25" customHeight="1">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row>
    <row r="822" spans="1:25" ht="14.25" customHeight="1">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row>
    <row r="823" spans="1:25" ht="14.25" customHeight="1">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row>
    <row r="824" spans="1:25" ht="14.25" customHeight="1">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row>
    <row r="825" spans="1:25" ht="14.25" customHeight="1">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row>
    <row r="826" spans="1:25" ht="14.25" customHeight="1">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row>
    <row r="827" spans="1:25" ht="14.25" customHeight="1">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row>
    <row r="828" spans="1:25" ht="14.25" customHeight="1">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row>
    <row r="829" spans="1:25" ht="14.25" customHeight="1">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row>
    <row r="830" spans="1:25" ht="14.25" customHeight="1">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row>
    <row r="831" spans="1:25" ht="14.25" customHeight="1">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row>
    <row r="832" spans="1:25" ht="14.25" customHeight="1">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row>
    <row r="833" spans="1:25" ht="14.25" customHeight="1">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row>
    <row r="834" spans="1:25" ht="14.25" customHeight="1">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row>
    <row r="835" spans="1:25" ht="14.25" customHeight="1">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row>
    <row r="836" spans="1:25" ht="14.25" customHeight="1">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row>
    <row r="837" spans="1:25" ht="14.25" customHeight="1">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row>
    <row r="838" spans="1:25" ht="14.25" customHeight="1">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row>
    <row r="839" spans="1:25" ht="14.25" customHeight="1">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row>
    <row r="840" spans="1:25" ht="14.25" customHeight="1">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row>
    <row r="841" spans="1:25" ht="14.25" customHeight="1">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row>
    <row r="842" spans="1:25" ht="14.25" customHeight="1">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row>
    <row r="843" spans="1:25" ht="14.25" customHeight="1">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row>
    <row r="844" spans="1:25" ht="14.25" customHeight="1">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row>
    <row r="845" spans="1:25" ht="14.25" customHeight="1">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row>
    <row r="846" spans="1:25" ht="14.25" customHeight="1">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row>
    <row r="847" spans="1:25" ht="14.25" customHeight="1">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row>
    <row r="848" spans="1:25" ht="14.25" customHeight="1">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row>
    <row r="849" spans="1:25" ht="14.25" customHeight="1">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row>
    <row r="850" spans="1:25" ht="14.25" customHeight="1">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row>
    <row r="851" spans="1:25" ht="14.25" customHeight="1">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row>
    <row r="852" spans="1:25" ht="14.25" customHeight="1">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row>
    <row r="853" spans="1:25" ht="14.25" customHeight="1">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row>
    <row r="854" spans="1:25" ht="14.25" customHeight="1">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row>
    <row r="855" spans="1:25" ht="14.25" customHeight="1">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row>
    <row r="856" spans="1:25" ht="14.25" customHeight="1">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row>
    <row r="857" spans="1:25" ht="14.25" customHeight="1">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row>
    <row r="858" spans="1:25" ht="14.25" customHeight="1">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row>
    <row r="859" spans="1:25" ht="14.25" customHeight="1">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row>
    <row r="860" spans="1:25" ht="14.25" customHeight="1">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row>
    <row r="861" spans="1:25" ht="14.25" customHeight="1">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row>
    <row r="862" spans="1:25" ht="14.25" customHeight="1">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row>
    <row r="863" spans="1:25" ht="14.25" customHeight="1">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row>
    <row r="864" spans="1:25" ht="14.25" customHeight="1">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row>
    <row r="865" spans="1:25" ht="14.25" customHeight="1">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row>
    <row r="866" spans="1:25" ht="14.25" customHeight="1">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row>
    <row r="867" spans="1:25" ht="14.25" customHeight="1">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row>
    <row r="868" spans="1:25" ht="14.25" customHeight="1">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row>
    <row r="869" spans="1:25" ht="14.25" customHeight="1">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row>
    <row r="870" spans="1:25" ht="14.25" customHeight="1">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row>
    <row r="871" spans="1:25" ht="15" customHeight="1">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row>
    <row r="872" spans="1:25" ht="15" customHeight="1">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row>
    <row r="873" spans="1:25" ht="15" customHeight="1">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row>
    <row r="874" spans="1:25" ht="15" customHeight="1">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row>
    <row r="875" spans="1:25" ht="15" customHeight="1">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row>
    <row r="876" spans="1:25" ht="15" customHeight="1">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row>
    <row r="877" spans="1:25" ht="15" customHeight="1">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row>
    <row r="878" spans="1:25" ht="15" customHeight="1">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row>
    <row r="879" spans="1:25" ht="15" customHeight="1">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row>
    <row r="880" spans="1:25" ht="15" customHeight="1">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row>
    <row r="881" spans="1:25" ht="15" customHeight="1">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row>
    <row r="882" spans="1:25" ht="15" customHeight="1">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row>
    <row r="883" spans="1:25" ht="15" customHeight="1">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row>
    <row r="884" spans="1:25" ht="15" customHeight="1">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row>
    <row r="885" spans="1:25" ht="15" customHeight="1">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row>
    <row r="886" spans="1:25" ht="15" customHeight="1">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row>
    <row r="887" spans="1:25" ht="15" customHeight="1">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row>
    <row r="888" spans="1:25" ht="15" customHeight="1">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row>
    <row r="889" spans="1:25" ht="15" customHeight="1">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row>
    <row r="890" spans="1:25" ht="15" customHeight="1">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row>
    <row r="891" spans="1:25" ht="15" customHeight="1">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row>
    <row r="892" spans="1:25" ht="15" customHeight="1">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row>
    <row r="893" spans="1:25" ht="15" customHeight="1">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row>
    <row r="894" spans="1:25" ht="15" customHeight="1">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row>
    <row r="895" spans="1:25" ht="15" customHeight="1">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row>
    <row r="896" spans="1:25" ht="15" customHeight="1">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row>
    <row r="897" spans="1:25" ht="15" customHeight="1">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row>
    <row r="898" spans="1:25" ht="15" customHeight="1">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row>
    <row r="899" spans="1:25" ht="15" customHeight="1">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row>
    <row r="900" spans="1:25" ht="15" customHeight="1">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row>
    <row r="901" spans="1:25" ht="15" customHeight="1">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row>
    <row r="902" spans="1:25" ht="15" customHeight="1">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row>
    <row r="903" spans="1:25" ht="15" customHeight="1">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row>
    <row r="904" spans="1:25" ht="15" customHeight="1">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row>
    <row r="905" spans="1:25" ht="15" customHeight="1">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row>
    <row r="906" spans="1:25" ht="15" customHeight="1">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row>
    <row r="907" spans="1:25" ht="15" customHeight="1">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row>
    <row r="908" spans="1:25" ht="15" customHeight="1">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row>
    <row r="909" spans="1:25" ht="15" customHeight="1">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row>
    <row r="910" spans="1:25" ht="15" customHeight="1">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row>
    <row r="911" spans="1:25" ht="15" customHeight="1">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row>
    <row r="912" spans="1:25" ht="15" customHeight="1">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row>
    <row r="913" spans="1:25" ht="15" customHeight="1">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row>
    <row r="914" spans="1:25" ht="15" customHeight="1">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row>
    <row r="915" spans="1:25" ht="15" customHeight="1">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row>
    <row r="916" spans="1:25" ht="15" customHeight="1">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row>
    <row r="917" spans="1:25" ht="15" customHeight="1">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row>
    <row r="918" spans="1:25" ht="15" customHeight="1">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row>
    <row r="919" spans="1:25" ht="15" customHeight="1">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row>
    <row r="920" spans="1:25" ht="15" customHeight="1">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row>
    <row r="921" spans="1:25" ht="15" customHeight="1">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row>
    <row r="922" spans="1:25" ht="15" customHeight="1">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row>
    <row r="923" spans="1:25" ht="15" customHeight="1">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row>
    <row r="924" spans="1:25" ht="15" customHeight="1">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row>
    <row r="925" spans="1:25" ht="15" customHeight="1">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row>
    <row r="926" spans="1:25" ht="15" customHeight="1">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row>
    <row r="927" spans="1:25" ht="15" customHeight="1">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row>
    <row r="928" spans="1:25" ht="15" customHeight="1">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row>
    <row r="929" spans="1:25" ht="15" customHeight="1">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row>
    <row r="930" spans="1:25" ht="15" customHeight="1">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row>
    <row r="931" spans="1:25" ht="15" customHeight="1">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row>
    <row r="932" spans="1:25" ht="15" customHeight="1">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row>
    <row r="933" spans="1:25" ht="15" customHeight="1">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row>
    <row r="934" spans="1:25" ht="15" customHeight="1">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row>
    <row r="935" spans="1:25" ht="15" customHeight="1">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row>
    <row r="936" spans="1:25" ht="15" customHeight="1">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row>
    <row r="937" spans="1:25" ht="15" customHeight="1">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row>
    <row r="938" spans="1:25" ht="15" customHeight="1">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row>
    <row r="939" spans="1:25" ht="15" customHeight="1">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row>
    <row r="940" spans="1:25" ht="15" customHeight="1">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row>
    <row r="941" spans="1:25" ht="15" customHeight="1">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row>
    <row r="942" spans="1:25" ht="15" customHeight="1">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row>
    <row r="943" spans="1:25" ht="15" customHeight="1">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row>
    <row r="944" spans="1:25" ht="15" customHeight="1">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row>
    <row r="945" spans="1:25" ht="15" customHeight="1">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row>
    <row r="946" spans="1:25" ht="15" customHeight="1">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row>
    <row r="947" spans="1:25" ht="15" customHeight="1">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row>
    <row r="948" spans="1:25" ht="15" customHeight="1">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row>
    <row r="949" spans="1:25" ht="15" customHeight="1">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row>
    <row r="950" spans="1:25" ht="15" customHeight="1">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row>
    <row r="951" spans="1:25" ht="15" customHeight="1">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row>
    <row r="952" spans="1:25" ht="15" customHeight="1">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row>
    <row r="953" spans="1:25" ht="15" customHeight="1">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row>
    <row r="954" spans="1:25" ht="15" customHeight="1">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row>
    <row r="955" spans="1:25" ht="15" customHeight="1">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row>
    <row r="956" spans="1:25" ht="15" customHeight="1">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row>
    <row r="957" spans="1:25" ht="15" customHeight="1">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row>
    <row r="958" spans="1:25" ht="15" customHeight="1">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row>
    <row r="959" spans="1:25" ht="15" customHeight="1">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row>
    <row r="960" spans="1:25" ht="15" customHeight="1">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row>
    <row r="961" spans="1:25" ht="15" customHeight="1">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row>
    <row r="962" spans="1:25" ht="15" customHeight="1">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row>
    <row r="963" spans="1:25" ht="15" customHeight="1">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row>
    <row r="964" spans="1:25" ht="15" customHeight="1">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row>
    <row r="965" spans="1:25" ht="15" customHeight="1">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row>
    <row r="966" spans="1:25" ht="15" customHeight="1">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row>
    <row r="967" spans="1:25" ht="15" customHeight="1">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row>
    <row r="968" spans="1:25" ht="15" customHeight="1">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row>
    <row r="969" spans="1:25" ht="15" customHeight="1">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row>
    <row r="970" spans="1:25" ht="15" customHeight="1">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row>
    <row r="971" spans="1:25" ht="15" customHeight="1">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row>
    <row r="972" spans="1:25" ht="15" customHeight="1">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row>
    <row r="973" spans="1:25" ht="15" customHeight="1">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row>
    <row r="974" spans="1:25" ht="15" customHeight="1">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row>
    <row r="975" spans="1:25" ht="15" customHeight="1">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row>
    <row r="976" spans="1:25" ht="15" customHeight="1">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row>
    <row r="977" spans="1:25" ht="15" customHeight="1">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row>
    <row r="978" spans="1:25" ht="15" customHeight="1">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row>
    <row r="979" spans="1:25" ht="15" customHeight="1">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row>
    <row r="980" spans="1:25" ht="15" customHeight="1">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row>
    <row r="981" spans="1:25" ht="15" customHeight="1">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row>
    <row r="982" spans="1:25" ht="15" customHeight="1">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row>
    <row r="983" spans="1:25" ht="15" customHeight="1">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row>
    <row r="984" spans="1:25" ht="15" customHeight="1">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row>
    <row r="985" spans="1:25" ht="15" customHeight="1">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row>
    <row r="986" spans="1:25" ht="15" customHeight="1">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row>
    <row r="987" spans="1:25" ht="15" customHeight="1">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row>
    <row r="988" spans="1:25" ht="15" customHeight="1">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row>
    <row r="989" spans="1:25" ht="15" customHeight="1">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row>
    <row r="990" spans="1:25" ht="15" customHeight="1">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row>
    <row r="991" spans="1:25" ht="15" customHeight="1">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row>
    <row r="992" spans="1:25" ht="15" customHeight="1">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row>
    <row r="993" spans="1:25" ht="15" customHeight="1">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row>
    <row r="994" spans="1:25" ht="15" customHeight="1">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row>
    <row r="995" spans="1:25" ht="15" customHeight="1">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row>
    <row r="996" spans="1:25" ht="15" customHeight="1">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row>
    <row r="997" spans="1:25" ht="15" customHeight="1">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row>
    <row r="998" spans="1:25" ht="15" customHeight="1">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row>
    <row r="999" spans="1:25" ht="15" customHeight="1">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row>
    <row r="1000" spans="1:25" ht="15" customHeight="1">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row>
    <row r="1001" spans="1:25" ht="15" customHeight="1">
      <c r="A1001" s="146"/>
      <c r="B1001" s="146"/>
      <c r="C1001" s="146"/>
      <c r="D1001" s="146"/>
      <c r="E1001" s="146"/>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row>
    <row r="1002" spans="1:25" ht="15" customHeight="1">
      <c r="A1002" s="146"/>
      <c r="B1002" s="146"/>
      <c r="C1002" s="146"/>
      <c r="D1002" s="146"/>
      <c r="E1002" s="146"/>
      <c r="F1002" s="146"/>
      <c r="G1002" s="146"/>
      <c r="H1002" s="146"/>
      <c r="I1002" s="146"/>
      <c r="J1002" s="146"/>
      <c r="K1002" s="146"/>
      <c r="L1002" s="146"/>
      <c r="M1002" s="146"/>
      <c r="N1002" s="146"/>
      <c r="O1002" s="146"/>
      <c r="P1002" s="146"/>
      <c r="Q1002" s="146"/>
      <c r="R1002" s="146"/>
      <c r="S1002" s="146"/>
      <c r="T1002" s="146"/>
      <c r="U1002" s="146"/>
      <c r="V1002" s="146"/>
      <c r="W1002" s="146"/>
      <c r="X1002" s="146"/>
      <c r="Y1002" s="146"/>
    </row>
    <row r="1003" spans="1:25" ht="15" customHeight="1">
      <c r="A1003" s="146"/>
      <c r="B1003" s="146"/>
      <c r="C1003" s="146"/>
      <c r="D1003" s="146"/>
      <c r="E1003" s="146"/>
      <c r="F1003" s="146"/>
      <c r="G1003" s="146"/>
      <c r="H1003" s="146"/>
      <c r="I1003" s="146"/>
      <c r="J1003" s="146"/>
      <c r="K1003" s="146"/>
      <c r="L1003" s="146"/>
      <c r="M1003" s="146"/>
      <c r="N1003" s="146"/>
      <c r="O1003" s="146"/>
      <c r="P1003" s="146"/>
      <c r="Q1003" s="146"/>
      <c r="R1003" s="146"/>
      <c r="S1003" s="146"/>
      <c r="T1003" s="146"/>
      <c r="U1003" s="146"/>
      <c r="V1003" s="146"/>
      <c r="W1003" s="146"/>
      <c r="X1003" s="146"/>
      <c r="Y1003" s="146"/>
    </row>
    <row r="1004" spans="1:25" ht="15" customHeight="1">
      <c r="A1004" s="146"/>
      <c r="B1004" s="146"/>
      <c r="C1004" s="146"/>
      <c r="D1004" s="146"/>
      <c r="E1004" s="146"/>
      <c r="F1004" s="146"/>
      <c r="G1004" s="146"/>
      <c r="H1004" s="146"/>
      <c r="I1004" s="146"/>
      <c r="J1004" s="146"/>
      <c r="K1004" s="146"/>
      <c r="L1004" s="146"/>
      <c r="M1004" s="146"/>
      <c r="N1004" s="146"/>
      <c r="O1004" s="146"/>
      <c r="P1004" s="146"/>
      <c r="Q1004" s="146"/>
      <c r="R1004" s="146"/>
      <c r="S1004" s="146"/>
      <c r="T1004" s="146"/>
      <c r="U1004" s="146"/>
      <c r="V1004" s="146"/>
      <c r="W1004" s="146"/>
      <c r="X1004" s="146"/>
      <c r="Y1004" s="146"/>
    </row>
    <row r="1005" spans="1:25" ht="15" customHeight="1">
      <c r="A1005" s="146"/>
      <c r="B1005" s="146"/>
      <c r="C1005" s="146"/>
      <c r="D1005" s="146"/>
      <c r="E1005" s="146"/>
      <c r="F1005" s="146"/>
      <c r="G1005" s="146"/>
      <c r="H1005" s="146"/>
      <c r="I1005" s="146"/>
      <c r="J1005" s="146"/>
      <c r="K1005" s="146"/>
      <c r="L1005" s="146"/>
      <c r="M1005" s="146"/>
      <c r="N1005" s="146"/>
      <c r="O1005" s="146"/>
      <c r="P1005" s="146"/>
      <c r="Q1005" s="146"/>
      <c r="R1005" s="146"/>
      <c r="S1005" s="146"/>
      <c r="T1005" s="146"/>
      <c r="U1005" s="146"/>
      <c r="V1005" s="146"/>
      <c r="W1005" s="146"/>
      <c r="X1005" s="146"/>
      <c r="Y1005" s="146"/>
    </row>
    <row r="1006" spans="1:25" ht="15" customHeight="1">
      <c r="A1006" s="146"/>
      <c r="B1006" s="146"/>
      <c r="C1006" s="146"/>
      <c r="D1006" s="146"/>
      <c r="E1006" s="146"/>
      <c r="F1006" s="146"/>
      <c r="G1006" s="146"/>
      <c r="H1006" s="146"/>
      <c r="I1006" s="146"/>
      <c r="J1006" s="146"/>
      <c r="K1006" s="146"/>
      <c r="L1006" s="146"/>
      <c r="M1006" s="146"/>
      <c r="N1006" s="146"/>
      <c r="O1006" s="146"/>
      <c r="P1006" s="146"/>
      <c r="Q1006" s="146"/>
      <c r="R1006" s="146"/>
      <c r="S1006" s="146"/>
      <c r="T1006" s="146"/>
      <c r="U1006" s="146"/>
      <c r="V1006" s="146"/>
      <c r="W1006" s="146"/>
      <c r="X1006" s="146"/>
      <c r="Y1006" s="146"/>
    </row>
    <row r="1007" spans="1:25" ht="15" customHeight="1">
      <c r="A1007" s="146"/>
      <c r="B1007" s="146"/>
      <c r="C1007" s="146"/>
      <c r="D1007" s="146"/>
      <c r="E1007" s="146"/>
      <c r="F1007" s="146"/>
      <c r="G1007" s="146"/>
      <c r="H1007" s="146"/>
      <c r="I1007" s="146"/>
      <c r="J1007" s="146"/>
      <c r="K1007" s="146"/>
      <c r="L1007" s="146"/>
      <c r="M1007" s="146"/>
      <c r="N1007" s="146"/>
      <c r="O1007" s="146"/>
      <c r="P1007" s="146"/>
      <c r="Q1007" s="146"/>
      <c r="R1007" s="146"/>
      <c r="S1007" s="146"/>
      <c r="T1007" s="146"/>
      <c r="U1007" s="146"/>
      <c r="V1007" s="146"/>
      <c r="W1007" s="146"/>
      <c r="X1007" s="146"/>
      <c r="Y1007" s="146"/>
    </row>
    <row r="1008" spans="1:25" ht="15" customHeight="1">
      <c r="A1008" s="146"/>
      <c r="B1008" s="146"/>
      <c r="C1008" s="146"/>
      <c r="D1008" s="146"/>
      <c r="E1008" s="146"/>
      <c r="F1008" s="146"/>
      <c r="G1008" s="146"/>
      <c r="H1008" s="146"/>
      <c r="I1008" s="146"/>
      <c r="J1008" s="146"/>
      <c r="K1008" s="146"/>
      <c r="L1008" s="146"/>
      <c r="M1008" s="146"/>
      <c r="N1008" s="146"/>
      <c r="O1008" s="146"/>
      <c r="P1008" s="146"/>
      <c r="Q1008" s="146"/>
      <c r="R1008" s="146"/>
      <c r="S1008" s="146"/>
      <c r="T1008" s="146"/>
      <c r="U1008" s="146"/>
      <c r="V1008" s="146"/>
      <c r="W1008" s="146"/>
      <c r="X1008" s="146"/>
      <c r="Y1008" s="146"/>
    </row>
    <row r="1009" spans="1:25" ht="15" customHeight="1">
      <c r="A1009" s="146"/>
      <c r="B1009" s="146"/>
      <c r="C1009" s="146"/>
      <c r="D1009" s="146"/>
      <c r="E1009" s="146"/>
      <c r="F1009" s="146"/>
      <c r="G1009" s="146"/>
      <c r="H1009" s="146"/>
      <c r="I1009" s="146"/>
      <c r="J1009" s="146"/>
      <c r="K1009" s="146"/>
      <c r="L1009" s="146"/>
      <c r="M1009" s="146"/>
      <c r="N1009" s="146"/>
      <c r="O1009" s="146"/>
      <c r="P1009" s="146"/>
      <c r="Q1009" s="146"/>
      <c r="R1009" s="146"/>
      <c r="S1009" s="146"/>
      <c r="T1009" s="146"/>
      <c r="U1009" s="146"/>
      <c r="V1009" s="146"/>
      <c r="W1009" s="146"/>
      <c r="X1009" s="146"/>
      <c r="Y1009" s="146"/>
    </row>
    <row r="1010" spans="1:25" ht="15" customHeight="1">
      <c r="A1010" s="146"/>
      <c r="B1010" s="146"/>
      <c r="C1010" s="146"/>
      <c r="D1010" s="146"/>
      <c r="E1010" s="146"/>
      <c r="F1010" s="146"/>
      <c r="G1010" s="146"/>
      <c r="H1010" s="146"/>
      <c r="I1010" s="146"/>
      <c r="J1010" s="146"/>
      <c r="K1010" s="146"/>
      <c r="L1010" s="146"/>
      <c r="M1010" s="146"/>
      <c r="N1010" s="146"/>
      <c r="O1010" s="146"/>
      <c r="P1010" s="146"/>
      <c r="Q1010" s="146"/>
      <c r="R1010" s="146"/>
      <c r="S1010" s="146"/>
      <c r="T1010" s="146"/>
      <c r="U1010" s="146"/>
      <c r="V1010" s="146"/>
      <c r="W1010" s="146"/>
      <c r="X1010" s="146"/>
      <c r="Y1010" s="146"/>
    </row>
    <row r="1011" spans="1:25" ht="15" customHeight="1">
      <c r="A1011" s="146"/>
      <c r="B1011" s="146"/>
      <c r="C1011" s="146"/>
      <c r="D1011" s="146"/>
      <c r="E1011" s="146"/>
      <c r="F1011" s="146"/>
      <c r="G1011" s="146"/>
      <c r="H1011" s="146"/>
      <c r="I1011" s="146"/>
      <c r="J1011" s="146"/>
      <c r="K1011" s="146"/>
      <c r="L1011" s="146"/>
      <c r="M1011" s="146"/>
      <c r="N1011" s="146"/>
      <c r="O1011" s="146"/>
      <c r="P1011" s="146"/>
      <c r="Q1011" s="146"/>
      <c r="R1011" s="146"/>
      <c r="S1011" s="146"/>
      <c r="T1011" s="146"/>
      <c r="U1011" s="146"/>
      <c r="V1011" s="146"/>
      <c r="W1011" s="146"/>
      <c r="X1011" s="146"/>
      <c r="Y1011" s="146"/>
    </row>
    <row r="1012" spans="1:25" ht="15" customHeight="1">
      <c r="A1012" s="146"/>
      <c r="B1012" s="146"/>
      <c r="C1012" s="146"/>
      <c r="D1012" s="146"/>
      <c r="E1012" s="146"/>
      <c r="F1012" s="146"/>
      <c r="G1012" s="146"/>
      <c r="H1012" s="146"/>
      <c r="I1012" s="146"/>
      <c r="J1012" s="146"/>
      <c r="K1012" s="146"/>
      <c r="L1012" s="146"/>
      <c r="M1012" s="146"/>
      <c r="N1012" s="146"/>
      <c r="O1012" s="146"/>
      <c r="P1012" s="146"/>
      <c r="Q1012" s="146"/>
      <c r="R1012" s="146"/>
      <c r="S1012" s="146"/>
      <c r="T1012" s="146"/>
      <c r="U1012" s="146"/>
      <c r="V1012" s="146"/>
      <c r="W1012" s="146"/>
      <c r="X1012" s="146"/>
      <c r="Y1012" s="146"/>
    </row>
    <row r="1013" spans="1:25" ht="15" customHeight="1">
      <c r="A1013" s="146"/>
      <c r="B1013" s="146"/>
      <c r="C1013" s="146"/>
      <c r="D1013" s="146"/>
      <c r="E1013" s="146"/>
      <c r="F1013" s="146"/>
      <c r="G1013" s="146"/>
      <c r="H1013" s="146"/>
      <c r="I1013" s="146"/>
      <c r="J1013" s="146"/>
      <c r="K1013" s="146"/>
      <c r="L1013" s="146"/>
      <c r="M1013" s="146"/>
      <c r="N1013" s="146"/>
      <c r="O1013" s="146"/>
      <c r="P1013" s="146"/>
      <c r="Q1013" s="146"/>
      <c r="R1013" s="146"/>
      <c r="S1013" s="146"/>
      <c r="T1013" s="146"/>
      <c r="U1013" s="146"/>
      <c r="V1013" s="146"/>
      <c r="W1013" s="146"/>
      <c r="X1013" s="146"/>
      <c r="Y1013" s="146"/>
    </row>
    <row r="1014" spans="1:25" ht="15" customHeight="1">
      <c r="A1014" s="146"/>
      <c r="B1014" s="146"/>
      <c r="C1014" s="146"/>
      <c r="D1014" s="146"/>
      <c r="E1014" s="146"/>
      <c r="F1014" s="146"/>
      <c r="G1014" s="146"/>
      <c r="H1014" s="146"/>
      <c r="I1014" s="146"/>
      <c r="J1014" s="146"/>
      <c r="K1014" s="146"/>
      <c r="L1014" s="146"/>
      <c r="M1014" s="146"/>
      <c r="N1014" s="146"/>
      <c r="O1014" s="146"/>
      <c r="P1014" s="146"/>
      <c r="Q1014" s="146"/>
      <c r="R1014" s="146"/>
      <c r="S1014" s="146"/>
      <c r="T1014" s="146"/>
      <c r="U1014" s="146"/>
      <c r="V1014" s="146"/>
      <c r="W1014" s="146"/>
      <c r="X1014" s="146"/>
      <c r="Y1014" s="146"/>
    </row>
    <row r="1015" spans="1:25" ht="15" customHeight="1">
      <c r="A1015" s="146"/>
      <c r="B1015" s="146"/>
      <c r="C1015" s="146"/>
      <c r="D1015" s="146"/>
      <c r="E1015" s="146"/>
      <c r="F1015" s="146"/>
      <c r="G1015" s="146"/>
      <c r="H1015" s="146"/>
      <c r="I1015" s="146"/>
      <c r="J1015" s="146"/>
      <c r="K1015" s="146"/>
      <c r="L1015" s="146"/>
      <c r="M1015" s="146"/>
      <c r="N1015" s="146"/>
      <c r="O1015" s="146"/>
      <c r="P1015" s="146"/>
      <c r="Q1015" s="146"/>
      <c r="R1015" s="146"/>
      <c r="S1015" s="146"/>
      <c r="T1015" s="146"/>
      <c r="U1015" s="146"/>
      <c r="V1015" s="146"/>
      <c r="W1015" s="146"/>
      <c r="X1015" s="146"/>
      <c r="Y1015" s="146"/>
    </row>
    <row r="1016" spans="1:25" ht="15" customHeight="1">
      <c r="A1016" s="146"/>
      <c r="B1016" s="146"/>
      <c r="C1016" s="146"/>
      <c r="D1016" s="146"/>
      <c r="E1016" s="146"/>
      <c r="F1016" s="146"/>
      <c r="G1016" s="146"/>
      <c r="H1016" s="146"/>
      <c r="I1016" s="146"/>
      <c r="J1016" s="146"/>
      <c r="K1016" s="146"/>
      <c r="L1016" s="146"/>
      <c r="M1016" s="146"/>
      <c r="N1016" s="146"/>
      <c r="O1016" s="146"/>
      <c r="P1016" s="146"/>
      <c r="Q1016" s="146"/>
      <c r="R1016" s="146"/>
      <c r="S1016" s="146"/>
      <c r="T1016" s="146"/>
      <c r="U1016" s="146"/>
      <c r="V1016" s="146"/>
      <c r="W1016" s="146"/>
      <c r="X1016" s="146"/>
      <c r="Y1016" s="146"/>
    </row>
    <row r="1017" spans="1:25" ht="15" customHeight="1">
      <c r="A1017" s="146"/>
      <c r="B1017" s="146"/>
      <c r="C1017" s="146"/>
      <c r="D1017" s="146"/>
      <c r="E1017" s="146"/>
      <c r="F1017" s="146"/>
      <c r="G1017" s="146"/>
      <c r="H1017" s="146"/>
      <c r="I1017" s="146"/>
      <c r="J1017" s="146"/>
      <c r="K1017" s="146"/>
      <c r="L1017" s="146"/>
      <c r="M1017" s="146"/>
      <c r="N1017" s="146"/>
      <c r="O1017" s="146"/>
      <c r="P1017" s="146"/>
      <c r="Q1017" s="146"/>
      <c r="R1017" s="146"/>
      <c r="S1017" s="146"/>
      <c r="T1017" s="146"/>
      <c r="U1017" s="146"/>
      <c r="V1017" s="146"/>
      <c r="W1017" s="146"/>
      <c r="X1017" s="146"/>
      <c r="Y1017" s="146"/>
    </row>
    <row r="1018" spans="1:25" ht="15" customHeight="1">
      <c r="A1018" s="146"/>
      <c r="B1018" s="146"/>
      <c r="C1018" s="146"/>
      <c r="D1018" s="146"/>
      <c r="E1018" s="146"/>
      <c r="F1018" s="146"/>
      <c r="G1018" s="146"/>
      <c r="H1018" s="146"/>
      <c r="I1018" s="146"/>
      <c r="J1018" s="146"/>
      <c r="K1018" s="146"/>
      <c r="L1018" s="146"/>
      <c r="M1018" s="146"/>
      <c r="N1018" s="146"/>
      <c r="O1018" s="146"/>
      <c r="P1018" s="146"/>
      <c r="Q1018" s="146"/>
      <c r="R1018" s="146"/>
      <c r="S1018" s="146"/>
      <c r="T1018" s="146"/>
      <c r="U1018" s="146"/>
      <c r="V1018" s="146"/>
      <c r="W1018" s="146"/>
      <c r="X1018" s="146"/>
      <c r="Y1018" s="146"/>
    </row>
    <row r="1019" spans="1:25" ht="15" customHeight="1">
      <c r="A1019" s="146"/>
      <c r="B1019" s="146"/>
      <c r="C1019" s="146"/>
      <c r="D1019" s="146"/>
      <c r="E1019" s="146"/>
      <c r="F1019" s="146"/>
      <c r="G1019" s="146"/>
      <c r="H1019" s="146"/>
      <c r="I1019" s="146"/>
      <c r="J1019" s="146"/>
      <c r="K1019" s="146"/>
      <c r="L1019" s="146"/>
      <c r="M1019" s="146"/>
      <c r="N1019" s="146"/>
      <c r="O1019" s="146"/>
      <c r="P1019" s="146"/>
      <c r="Q1019" s="146"/>
      <c r="R1019" s="146"/>
      <c r="S1019" s="146"/>
      <c r="T1019" s="146"/>
      <c r="U1019" s="146"/>
      <c r="V1019" s="146"/>
      <c r="W1019" s="146"/>
      <c r="X1019" s="146"/>
      <c r="Y1019" s="146"/>
    </row>
    <row r="1020" spans="1:25" ht="15" customHeight="1">
      <c r="A1020" s="146"/>
      <c r="B1020" s="146"/>
      <c r="C1020" s="146"/>
      <c r="D1020" s="146"/>
      <c r="E1020" s="146"/>
      <c r="F1020" s="146"/>
      <c r="G1020" s="146"/>
      <c r="H1020" s="146"/>
      <c r="I1020" s="146"/>
      <c r="J1020" s="146"/>
      <c r="K1020" s="146"/>
      <c r="L1020" s="146"/>
      <c r="M1020" s="146"/>
      <c r="N1020" s="146"/>
      <c r="O1020" s="146"/>
      <c r="P1020" s="146"/>
      <c r="Q1020" s="146"/>
      <c r="R1020" s="146"/>
      <c r="S1020" s="146"/>
      <c r="T1020" s="146"/>
      <c r="U1020" s="146"/>
      <c r="V1020" s="146"/>
      <c r="W1020" s="146"/>
      <c r="X1020" s="146"/>
      <c r="Y1020" s="146"/>
    </row>
    <row r="1021" spans="1:25" ht="15" customHeight="1">
      <c r="A1021" s="146"/>
      <c r="B1021" s="146"/>
      <c r="C1021" s="146"/>
      <c r="D1021" s="146"/>
      <c r="E1021" s="146"/>
      <c r="F1021" s="146"/>
      <c r="G1021" s="146"/>
      <c r="H1021" s="146"/>
      <c r="I1021" s="146"/>
      <c r="J1021" s="146"/>
      <c r="K1021" s="146"/>
      <c r="L1021" s="146"/>
      <c r="M1021" s="146"/>
      <c r="N1021" s="146"/>
      <c r="O1021" s="146"/>
      <c r="P1021" s="146"/>
      <c r="Q1021" s="146"/>
      <c r="R1021" s="146"/>
      <c r="S1021" s="146"/>
      <c r="T1021" s="146"/>
      <c r="U1021" s="146"/>
      <c r="V1021" s="146"/>
      <c r="W1021" s="146"/>
      <c r="X1021" s="146"/>
      <c r="Y1021" s="146"/>
    </row>
    <row r="1022" spans="1:25" ht="15" customHeight="1">
      <c r="A1022" s="146"/>
      <c r="B1022" s="146"/>
      <c r="C1022" s="146"/>
      <c r="D1022" s="146"/>
      <c r="E1022" s="146"/>
      <c r="F1022" s="146"/>
      <c r="G1022" s="146"/>
      <c r="H1022" s="146"/>
      <c r="I1022" s="146"/>
      <c r="J1022" s="146"/>
      <c r="K1022" s="146"/>
      <c r="L1022" s="146"/>
      <c r="M1022" s="146"/>
      <c r="N1022" s="146"/>
      <c r="O1022" s="146"/>
      <c r="P1022" s="146"/>
      <c r="Q1022" s="146"/>
      <c r="R1022" s="146"/>
      <c r="S1022" s="146"/>
      <c r="T1022" s="146"/>
      <c r="U1022" s="146"/>
      <c r="V1022" s="146"/>
      <c r="W1022" s="146"/>
      <c r="X1022" s="146"/>
      <c r="Y1022" s="146"/>
    </row>
    <row r="1023" spans="1:25" ht="15" customHeight="1">
      <c r="A1023" s="146"/>
      <c r="B1023" s="146"/>
      <c r="C1023" s="146"/>
      <c r="D1023" s="146"/>
      <c r="E1023" s="146"/>
      <c r="F1023" s="146"/>
      <c r="G1023" s="146"/>
      <c r="H1023" s="146"/>
      <c r="I1023" s="146"/>
      <c r="J1023" s="146"/>
      <c r="K1023" s="146"/>
      <c r="L1023" s="146"/>
      <c r="M1023" s="146"/>
      <c r="N1023" s="146"/>
      <c r="O1023" s="146"/>
      <c r="P1023" s="146"/>
      <c r="Q1023" s="146"/>
      <c r="R1023" s="146"/>
      <c r="S1023" s="146"/>
      <c r="T1023" s="146"/>
      <c r="U1023" s="146"/>
      <c r="V1023" s="146"/>
      <c r="W1023" s="146"/>
      <c r="X1023" s="146"/>
      <c r="Y1023" s="146"/>
    </row>
    <row r="1024" spans="1:25" ht="15" customHeight="1">
      <c r="A1024" s="146"/>
      <c r="B1024" s="146"/>
      <c r="C1024" s="146"/>
      <c r="D1024" s="146"/>
      <c r="E1024" s="146"/>
      <c r="F1024" s="146"/>
      <c r="G1024" s="146"/>
      <c r="H1024" s="146"/>
      <c r="I1024" s="146"/>
      <c r="J1024" s="146"/>
      <c r="K1024" s="146"/>
      <c r="L1024" s="146"/>
      <c r="M1024" s="146"/>
      <c r="N1024" s="146"/>
      <c r="O1024" s="146"/>
      <c r="P1024" s="146"/>
      <c r="Q1024" s="146"/>
      <c r="R1024" s="146"/>
      <c r="S1024" s="146"/>
      <c r="T1024" s="146"/>
      <c r="U1024" s="146"/>
      <c r="V1024" s="146"/>
      <c r="W1024" s="146"/>
      <c r="X1024" s="146"/>
      <c r="Y1024" s="146"/>
    </row>
    <row r="1025" spans="1:25" ht="15" customHeight="1">
      <c r="A1025" s="146"/>
      <c r="B1025" s="146"/>
      <c r="C1025" s="146"/>
      <c r="D1025" s="146"/>
      <c r="E1025" s="146"/>
      <c r="F1025" s="146"/>
      <c r="G1025" s="146"/>
      <c r="H1025" s="146"/>
      <c r="I1025" s="146"/>
      <c r="J1025" s="146"/>
      <c r="K1025" s="146"/>
      <c r="L1025" s="146"/>
      <c r="M1025" s="146"/>
      <c r="N1025" s="146"/>
      <c r="O1025" s="146"/>
      <c r="P1025" s="146"/>
      <c r="Q1025" s="146"/>
      <c r="R1025" s="146"/>
      <c r="S1025" s="146"/>
      <c r="T1025" s="146"/>
      <c r="U1025" s="146"/>
      <c r="V1025" s="146"/>
      <c r="W1025" s="146"/>
      <c r="X1025" s="146"/>
      <c r="Y1025" s="146"/>
    </row>
    <row r="1026" spans="1:25" ht="15" customHeight="1">
      <c r="A1026" s="146"/>
      <c r="B1026" s="146"/>
      <c r="C1026" s="146"/>
      <c r="D1026" s="146"/>
      <c r="E1026" s="146"/>
      <c r="F1026" s="146"/>
      <c r="G1026" s="146"/>
      <c r="H1026" s="146"/>
      <c r="I1026" s="146"/>
      <c r="J1026" s="146"/>
      <c r="K1026" s="146"/>
      <c r="L1026" s="146"/>
      <c r="M1026" s="146"/>
      <c r="N1026" s="146"/>
      <c r="O1026" s="146"/>
      <c r="P1026" s="146"/>
      <c r="Q1026" s="146"/>
      <c r="R1026" s="146"/>
      <c r="S1026" s="146"/>
      <c r="T1026" s="146"/>
      <c r="U1026" s="146"/>
      <c r="V1026" s="146"/>
      <c r="W1026" s="146"/>
      <c r="X1026" s="146"/>
      <c r="Y1026" s="146"/>
    </row>
    <row r="1027" spans="1:25" ht="15" customHeight="1">
      <c r="A1027" s="146"/>
      <c r="B1027" s="146"/>
      <c r="C1027" s="146"/>
      <c r="D1027" s="146"/>
      <c r="E1027" s="146"/>
      <c r="F1027" s="146"/>
      <c r="G1027" s="146"/>
      <c r="H1027" s="146"/>
      <c r="I1027" s="146"/>
      <c r="J1027" s="146"/>
      <c r="K1027" s="146"/>
      <c r="L1027" s="146"/>
      <c r="M1027" s="146"/>
      <c r="N1027" s="146"/>
      <c r="O1027" s="146"/>
      <c r="P1027" s="146"/>
      <c r="Q1027" s="146"/>
      <c r="R1027" s="146"/>
      <c r="S1027" s="146"/>
      <c r="T1027" s="146"/>
      <c r="U1027" s="146"/>
      <c r="V1027" s="146"/>
      <c r="W1027" s="146"/>
      <c r="X1027" s="146"/>
      <c r="Y1027" s="146"/>
    </row>
    <row r="1028" spans="1:25" ht="15" customHeight="1">
      <c r="A1028" s="146"/>
      <c r="B1028" s="146"/>
      <c r="C1028" s="146"/>
      <c r="D1028" s="146"/>
      <c r="E1028" s="146"/>
      <c r="F1028" s="146"/>
      <c r="G1028" s="146"/>
      <c r="H1028" s="146"/>
      <c r="I1028" s="146"/>
      <c r="J1028" s="146"/>
      <c r="K1028" s="146"/>
      <c r="L1028" s="146"/>
      <c r="M1028" s="146"/>
      <c r="N1028" s="146"/>
      <c r="O1028" s="146"/>
      <c r="P1028" s="146"/>
      <c r="Q1028" s="146"/>
      <c r="R1028" s="146"/>
      <c r="S1028" s="146"/>
      <c r="T1028" s="146"/>
      <c r="U1028" s="146"/>
      <c r="V1028" s="146"/>
      <c r="W1028" s="146"/>
      <c r="X1028" s="146"/>
      <c r="Y1028" s="146"/>
    </row>
    <row r="1029" spans="1:25" ht="15" customHeight="1">
      <c r="A1029" s="146"/>
      <c r="B1029" s="146"/>
      <c r="C1029" s="146"/>
      <c r="D1029" s="146"/>
      <c r="E1029" s="146"/>
      <c r="F1029" s="146"/>
      <c r="G1029" s="146"/>
      <c r="H1029" s="146"/>
      <c r="I1029" s="146"/>
      <c r="J1029" s="146"/>
      <c r="K1029" s="146"/>
      <c r="L1029" s="146"/>
      <c r="M1029" s="146"/>
      <c r="N1029" s="146"/>
      <c r="O1029" s="146"/>
      <c r="P1029" s="146"/>
      <c r="Q1029" s="146"/>
      <c r="R1029" s="146"/>
      <c r="S1029" s="146"/>
      <c r="T1029" s="146"/>
      <c r="U1029" s="146"/>
      <c r="V1029" s="146"/>
      <c r="W1029" s="146"/>
      <c r="X1029" s="146"/>
      <c r="Y1029" s="146"/>
    </row>
    <row r="1030" spans="1:25" ht="15" customHeight="1">
      <c r="A1030" s="146"/>
      <c r="B1030" s="146"/>
      <c r="C1030" s="146"/>
      <c r="D1030" s="146"/>
      <c r="E1030" s="146"/>
      <c r="F1030" s="146"/>
      <c r="G1030" s="146"/>
      <c r="H1030" s="146"/>
      <c r="I1030" s="146"/>
      <c r="J1030" s="146"/>
      <c r="K1030" s="146"/>
      <c r="L1030" s="146"/>
      <c r="M1030" s="146"/>
      <c r="N1030" s="146"/>
      <c r="O1030" s="146"/>
      <c r="P1030" s="146"/>
      <c r="Q1030" s="146"/>
      <c r="R1030" s="146"/>
      <c r="S1030" s="146"/>
      <c r="T1030" s="146"/>
      <c r="U1030" s="146"/>
      <c r="V1030" s="146"/>
      <c r="W1030" s="146"/>
      <c r="X1030" s="146"/>
      <c r="Y1030" s="146"/>
    </row>
    <row r="1031" spans="1:25" ht="15" customHeight="1">
      <c r="A1031" s="146"/>
      <c r="B1031" s="146"/>
      <c r="C1031" s="146"/>
      <c r="D1031" s="146"/>
      <c r="E1031" s="146"/>
      <c r="F1031" s="146"/>
      <c r="G1031" s="146"/>
      <c r="H1031" s="146"/>
      <c r="I1031" s="146"/>
      <c r="J1031" s="146"/>
      <c r="K1031" s="146"/>
      <c r="L1031" s="146"/>
      <c r="M1031" s="146"/>
      <c r="N1031" s="146"/>
      <c r="O1031" s="146"/>
      <c r="P1031" s="146"/>
      <c r="Q1031" s="146"/>
      <c r="R1031" s="146"/>
      <c r="S1031" s="146"/>
      <c r="T1031" s="146"/>
      <c r="U1031" s="146"/>
      <c r="V1031" s="146"/>
      <c r="W1031" s="146"/>
      <c r="X1031" s="146"/>
      <c r="Y1031" s="146"/>
    </row>
    <row r="1032" spans="1:25" ht="15" customHeight="1">
      <c r="A1032" s="146"/>
      <c r="B1032" s="146"/>
      <c r="C1032" s="146"/>
      <c r="D1032" s="146"/>
      <c r="E1032" s="146"/>
      <c r="F1032" s="146"/>
      <c r="G1032" s="146"/>
      <c r="H1032" s="146"/>
      <c r="I1032" s="146"/>
      <c r="J1032" s="146"/>
      <c r="K1032" s="146"/>
      <c r="L1032" s="146"/>
      <c r="M1032" s="146"/>
      <c r="N1032" s="146"/>
      <c r="O1032" s="146"/>
      <c r="P1032" s="146"/>
      <c r="Q1032" s="146"/>
      <c r="R1032" s="146"/>
      <c r="S1032" s="146"/>
      <c r="T1032" s="146"/>
      <c r="U1032" s="146"/>
      <c r="V1032" s="146"/>
      <c r="W1032" s="146"/>
      <c r="X1032" s="146"/>
      <c r="Y1032" s="146"/>
    </row>
    <row r="1033" spans="1:25" ht="15" customHeight="1">
      <c r="A1033" s="146"/>
      <c r="B1033" s="146"/>
      <c r="C1033" s="146"/>
      <c r="D1033" s="146"/>
      <c r="E1033" s="146"/>
      <c r="F1033" s="146"/>
      <c r="G1033" s="146"/>
      <c r="H1033" s="146"/>
      <c r="I1033" s="146"/>
      <c r="J1033" s="146"/>
      <c r="K1033" s="146"/>
      <c r="L1033" s="146"/>
      <c r="M1033" s="146"/>
      <c r="N1033" s="146"/>
      <c r="O1033" s="146"/>
      <c r="P1033" s="146"/>
      <c r="Q1033" s="146"/>
      <c r="R1033" s="146"/>
      <c r="S1033" s="146"/>
      <c r="T1033" s="146"/>
      <c r="U1033" s="146"/>
      <c r="V1033" s="146"/>
      <c r="W1033" s="146"/>
      <c r="X1033" s="146"/>
      <c r="Y1033" s="146"/>
    </row>
    <row r="1034" spans="1:25" ht="15" customHeight="1">
      <c r="A1034" s="146"/>
      <c r="B1034" s="146"/>
      <c r="C1034" s="146"/>
      <c r="D1034" s="146"/>
      <c r="E1034" s="146"/>
      <c r="F1034" s="146"/>
      <c r="G1034" s="146"/>
      <c r="H1034" s="146"/>
      <c r="I1034" s="146"/>
      <c r="J1034" s="146"/>
      <c r="K1034" s="146"/>
      <c r="L1034" s="146"/>
      <c r="M1034" s="146"/>
      <c r="N1034" s="146"/>
      <c r="O1034" s="146"/>
      <c r="P1034" s="146"/>
      <c r="Q1034" s="146"/>
      <c r="R1034" s="146"/>
      <c r="S1034" s="146"/>
      <c r="T1034" s="146"/>
      <c r="U1034" s="146"/>
      <c r="V1034" s="146"/>
      <c r="W1034" s="146"/>
      <c r="X1034" s="146"/>
      <c r="Y1034" s="146"/>
    </row>
    <row r="1035" spans="1:25" ht="15" customHeight="1">
      <c r="A1035" s="146"/>
      <c r="B1035" s="146"/>
      <c r="C1035" s="146"/>
      <c r="D1035" s="146"/>
      <c r="E1035" s="146"/>
      <c r="F1035" s="146"/>
      <c r="G1035" s="146"/>
      <c r="H1035" s="146"/>
      <c r="I1035" s="146"/>
      <c r="J1035" s="146"/>
      <c r="K1035" s="146"/>
      <c r="L1035" s="146"/>
      <c r="M1035" s="146"/>
      <c r="N1035" s="146"/>
      <c r="O1035" s="146"/>
      <c r="P1035" s="146"/>
      <c r="Q1035" s="146"/>
      <c r="R1035" s="146"/>
      <c r="S1035" s="146"/>
      <c r="T1035" s="146"/>
      <c r="U1035" s="146"/>
      <c r="V1035" s="146"/>
      <c r="W1035" s="146"/>
      <c r="X1035" s="146"/>
      <c r="Y1035" s="146"/>
    </row>
    <row r="1036" spans="1:25" ht="15" customHeight="1">
      <c r="A1036" s="146"/>
      <c r="B1036" s="146"/>
      <c r="C1036" s="146"/>
      <c r="D1036" s="146"/>
      <c r="E1036" s="146"/>
      <c r="F1036" s="146"/>
      <c r="G1036" s="146"/>
      <c r="H1036" s="146"/>
      <c r="I1036" s="146"/>
      <c r="J1036" s="146"/>
      <c r="K1036" s="146"/>
      <c r="L1036" s="146"/>
      <c r="M1036" s="146"/>
      <c r="N1036" s="146"/>
      <c r="O1036" s="146"/>
      <c r="P1036" s="146"/>
      <c r="Q1036" s="146"/>
      <c r="R1036" s="146"/>
      <c r="S1036" s="146"/>
      <c r="T1036" s="146"/>
      <c r="U1036" s="146"/>
      <c r="V1036" s="146"/>
      <c r="W1036" s="146"/>
      <c r="X1036" s="146"/>
      <c r="Y1036" s="146"/>
    </row>
    <row r="1037" spans="1:25" ht="15" customHeight="1">
      <c r="A1037" s="146"/>
      <c r="B1037" s="146"/>
      <c r="C1037" s="146"/>
      <c r="D1037" s="146"/>
      <c r="E1037" s="146"/>
      <c r="F1037" s="146"/>
      <c r="G1037" s="146"/>
      <c r="H1037" s="146"/>
      <c r="I1037" s="146"/>
      <c r="J1037" s="146"/>
      <c r="K1037" s="146"/>
      <c r="L1037" s="146"/>
      <c r="M1037" s="146"/>
      <c r="N1037" s="146"/>
      <c r="O1037" s="146"/>
      <c r="P1037" s="146"/>
      <c r="Q1037" s="146"/>
      <c r="R1037" s="146"/>
      <c r="S1037" s="146"/>
      <c r="T1037" s="146"/>
      <c r="U1037" s="146"/>
      <c r="V1037" s="146"/>
      <c r="W1037" s="146"/>
      <c r="X1037" s="146"/>
      <c r="Y1037" s="146"/>
    </row>
    <row r="1038" spans="1:25" ht="15" customHeight="1">
      <c r="A1038" s="146"/>
      <c r="B1038" s="146"/>
      <c r="C1038" s="146"/>
      <c r="D1038" s="146"/>
      <c r="E1038" s="146"/>
      <c r="F1038" s="146"/>
      <c r="G1038" s="146"/>
      <c r="H1038" s="146"/>
      <c r="I1038" s="146"/>
      <c r="J1038" s="146"/>
      <c r="K1038" s="146"/>
      <c r="L1038" s="146"/>
      <c r="M1038" s="146"/>
      <c r="N1038" s="146"/>
      <c r="O1038" s="146"/>
      <c r="P1038" s="146"/>
      <c r="Q1038" s="146"/>
      <c r="R1038" s="146"/>
      <c r="S1038" s="146"/>
      <c r="T1038" s="146"/>
      <c r="U1038" s="146"/>
      <c r="V1038" s="146"/>
      <c r="W1038" s="146"/>
      <c r="X1038" s="146"/>
      <c r="Y1038" s="146"/>
    </row>
    <row r="1039" spans="1:25" ht="15" customHeight="1">
      <c r="A1039" s="146"/>
      <c r="B1039" s="146"/>
      <c r="C1039" s="146"/>
      <c r="D1039" s="146"/>
      <c r="E1039" s="146"/>
      <c r="F1039" s="146"/>
      <c r="G1039" s="146"/>
      <c r="H1039" s="146"/>
      <c r="I1039" s="146"/>
      <c r="J1039" s="146"/>
      <c r="K1039" s="146"/>
      <c r="L1039" s="146"/>
      <c r="M1039" s="146"/>
      <c r="N1039" s="146"/>
      <c r="O1039" s="146"/>
      <c r="P1039" s="146"/>
      <c r="Q1039" s="146"/>
      <c r="R1039" s="146"/>
      <c r="S1039" s="146"/>
      <c r="T1039" s="146"/>
      <c r="U1039" s="146"/>
      <c r="V1039" s="146"/>
      <c r="W1039" s="146"/>
      <c r="X1039" s="146"/>
      <c r="Y1039" s="146"/>
    </row>
    <row r="1040" spans="1:25" ht="15" customHeight="1">
      <c r="A1040" s="146"/>
      <c r="B1040" s="146"/>
      <c r="C1040" s="146"/>
      <c r="D1040" s="146"/>
      <c r="E1040" s="146"/>
      <c r="F1040" s="146"/>
      <c r="G1040" s="146"/>
      <c r="H1040" s="146"/>
      <c r="I1040" s="146"/>
      <c r="J1040" s="146"/>
      <c r="K1040" s="146"/>
      <c r="L1040" s="146"/>
      <c r="M1040" s="146"/>
      <c r="N1040" s="146"/>
      <c r="O1040" s="146"/>
      <c r="P1040" s="146"/>
      <c r="Q1040" s="146"/>
      <c r="R1040" s="146"/>
      <c r="S1040" s="146"/>
      <c r="T1040" s="146"/>
      <c r="U1040" s="146"/>
      <c r="V1040" s="146"/>
      <c r="W1040" s="146"/>
      <c r="X1040" s="146"/>
      <c r="Y1040" s="146"/>
    </row>
    <row r="1041" spans="1:25" ht="15" customHeight="1">
      <c r="A1041" s="146"/>
      <c r="B1041" s="146"/>
      <c r="C1041" s="146"/>
      <c r="D1041" s="146"/>
      <c r="E1041" s="146"/>
      <c r="F1041" s="146"/>
      <c r="G1041" s="146"/>
      <c r="H1041" s="146"/>
      <c r="I1041" s="146"/>
      <c r="J1041" s="146"/>
      <c r="K1041" s="146"/>
      <c r="L1041" s="146"/>
      <c r="M1041" s="146"/>
      <c r="N1041" s="146"/>
      <c r="O1041" s="146"/>
      <c r="P1041" s="146"/>
      <c r="Q1041" s="146"/>
      <c r="R1041" s="146"/>
      <c r="S1041" s="146"/>
      <c r="T1041" s="146"/>
      <c r="U1041" s="146"/>
      <c r="V1041" s="146"/>
      <c r="W1041" s="146"/>
      <c r="X1041" s="146"/>
      <c r="Y1041" s="146"/>
    </row>
    <row r="1042" spans="1:25" ht="15" customHeight="1">
      <c r="A1042" s="146"/>
      <c r="B1042" s="146"/>
      <c r="C1042" s="146"/>
      <c r="D1042" s="146"/>
      <c r="E1042" s="146"/>
      <c r="F1042" s="146"/>
      <c r="G1042" s="146"/>
      <c r="H1042" s="146"/>
      <c r="I1042" s="146"/>
      <c r="J1042" s="146"/>
      <c r="K1042" s="146"/>
      <c r="L1042" s="146"/>
      <c r="M1042" s="146"/>
      <c r="N1042" s="146"/>
      <c r="O1042" s="146"/>
      <c r="P1042" s="146"/>
      <c r="Q1042" s="146"/>
      <c r="R1042" s="146"/>
      <c r="S1042" s="146"/>
      <c r="T1042" s="146"/>
      <c r="U1042" s="146"/>
      <c r="V1042" s="146"/>
      <c r="W1042" s="146"/>
      <c r="X1042" s="146"/>
      <c r="Y1042" s="146"/>
    </row>
    <row r="1043" spans="1:25" ht="15" customHeight="1">
      <c r="A1043" s="146"/>
      <c r="B1043" s="146"/>
      <c r="C1043" s="146"/>
      <c r="D1043" s="146"/>
      <c r="E1043" s="146"/>
      <c r="F1043" s="146"/>
      <c r="G1043" s="146"/>
      <c r="H1043" s="146"/>
      <c r="I1043" s="146"/>
      <c r="J1043" s="146"/>
      <c r="K1043" s="146"/>
      <c r="L1043" s="146"/>
      <c r="M1043" s="146"/>
      <c r="N1043" s="146"/>
      <c r="O1043" s="146"/>
      <c r="P1043" s="146"/>
      <c r="Q1043" s="146"/>
      <c r="R1043" s="146"/>
      <c r="S1043" s="146"/>
      <c r="T1043" s="146"/>
      <c r="U1043" s="146"/>
      <c r="V1043" s="146"/>
      <c r="W1043" s="146"/>
      <c r="X1043" s="146"/>
      <c r="Y1043" s="146"/>
    </row>
    <row r="1044" spans="1:25" ht="15" customHeight="1">
      <c r="A1044" s="146"/>
      <c r="B1044" s="146"/>
      <c r="C1044" s="146"/>
      <c r="D1044" s="146"/>
      <c r="E1044" s="146"/>
      <c r="F1044" s="146"/>
      <c r="G1044" s="146"/>
      <c r="H1044" s="146"/>
      <c r="I1044" s="146"/>
      <c r="J1044" s="146"/>
      <c r="K1044" s="146"/>
      <c r="L1044" s="146"/>
      <c r="M1044" s="146"/>
      <c r="N1044" s="146"/>
      <c r="O1044" s="146"/>
      <c r="P1044" s="146"/>
      <c r="Q1044" s="146"/>
      <c r="R1044" s="146"/>
      <c r="S1044" s="146"/>
      <c r="T1044" s="146"/>
      <c r="U1044" s="146"/>
      <c r="V1044" s="146"/>
      <c r="W1044" s="146"/>
      <c r="X1044" s="146"/>
      <c r="Y1044" s="146"/>
    </row>
    <row r="1045" spans="1:25" ht="15" customHeight="1">
      <c r="A1045" s="146"/>
      <c r="B1045" s="146"/>
      <c r="C1045" s="146"/>
      <c r="D1045" s="146"/>
      <c r="E1045" s="146"/>
      <c r="F1045" s="146"/>
      <c r="G1045" s="146"/>
      <c r="H1045" s="146"/>
      <c r="I1045" s="146"/>
      <c r="J1045" s="146"/>
      <c r="K1045" s="146"/>
      <c r="L1045" s="146"/>
      <c r="M1045" s="146"/>
      <c r="N1045" s="146"/>
      <c r="O1045" s="146"/>
      <c r="P1045" s="146"/>
      <c r="Q1045" s="146"/>
      <c r="R1045" s="146"/>
      <c r="S1045" s="146"/>
      <c r="T1045" s="146"/>
      <c r="U1045" s="146"/>
      <c r="V1045" s="146"/>
      <c r="W1045" s="146"/>
      <c r="X1045" s="146"/>
      <c r="Y1045" s="146"/>
    </row>
    <row r="1046" spans="1:25" ht="15" customHeight="1">
      <c r="A1046" s="146"/>
      <c r="B1046" s="146"/>
      <c r="C1046" s="146"/>
      <c r="D1046" s="146"/>
      <c r="E1046" s="146"/>
      <c r="F1046" s="146"/>
      <c r="G1046" s="146"/>
      <c r="H1046" s="146"/>
      <c r="I1046" s="146"/>
      <c r="J1046" s="146"/>
      <c r="K1046" s="146"/>
      <c r="L1046" s="146"/>
      <c r="M1046" s="146"/>
      <c r="N1046" s="146"/>
      <c r="O1046" s="146"/>
      <c r="P1046" s="146"/>
      <c r="Q1046" s="146"/>
      <c r="R1046" s="146"/>
      <c r="S1046" s="146"/>
      <c r="T1046" s="146"/>
      <c r="U1046" s="146"/>
      <c r="V1046" s="146"/>
      <c r="W1046" s="146"/>
      <c r="X1046" s="146"/>
      <c r="Y1046" s="146"/>
    </row>
    <row r="1047" spans="1:25" ht="15" customHeight="1">
      <c r="A1047" s="146"/>
      <c r="B1047" s="146"/>
      <c r="C1047" s="146"/>
      <c r="D1047" s="146"/>
      <c r="E1047" s="146"/>
      <c r="F1047" s="146"/>
      <c r="G1047" s="146"/>
      <c r="H1047" s="146"/>
      <c r="I1047" s="146"/>
      <c r="J1047" s="146"/>
      <c r="K1047" s="146"/>
      <c r="L1047" s="146"/>
      <c r="M1047" s="146"/>
      <c r="N1047" s="146"/>
      <c r="O1047" s="146"/>
      <c r="P1047" s="146"/>
      <c r="Q1047" s="146"/>
      <c r="R1047" s="146"/>
      <c r="S1047" s="146"/>
      <c r="T1047" s="146"/>
      <c r="U1047" s="146"/>
      <c r="V1047" s="146"/>
      <c r="W1047" s="146"/>
      <c r="X1047" s="146"/>
      <c r="Y1047" s="146"/>
    </row>
    <row r="1048" spans="1:25" ht="15" customHeight="1">
      <c r="A1048" s="146"/>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row>
    <row r="1049" spans="1:25" ht="15" customHeight="1">
      <c r="A1049" s="146"/>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row>
    <row r="1050" spans="1:25" ht="15" customHeight="1">
      <c r="A1050" s="146"/>
      <c r="B1050" s="146"/>
      <c r="C1050" s="146"/>
      <c r="D1050" s="146"/>
      <c r="E1050" s="146"/>
      <c r="F1050" s="146"/>
      <c r="G1050" s="146"/>
      <c r="H1050" s="146"/>
      <c r="I1050" s="146"/>
      <c r="J1050" s="146"/>
      <c r="K1050" s="146"/>
      <c r="L1050" s="146"/>
      <c r="M1050" s="146"/>
      <c r="N1050" s="146"/>
      <c r="O1050" s="146"/>
      <c r="P1050" s="146"/>
      <c r="Q1050" s="146"/>
      <c r="R1050" s="146"/>
      <c r="S1050" s="146"/>
      <c r="T1050" s="146"/>
      <c r="U1050" s="146"/>
      <c r="V1050" s="146"/>
      <c r="W1050" s="146"/>
      <c r="X1050" s="146"/>
      <c r="Y1050" s="146"/>
    </row>
    <row r="1051" spans="1:25" ht="15" customHeight="1">
      <c r="A1051" s="146"/>
      <c r="B1051" s="146"/>
      <c r="C1051" s="146"/>
      <c r="D1051" s="146"/>
      <c r="E1051" s="146"/>
      <c r="F1051" s="146"/>
      <c r="G1051" s="146"/>
      <c r="H1051" s="146"/>
      <c r="I1051" s="146"/>
      <c r="J1051" s="146"/>
      <c r="K1051" s="146"/>
      <c r="L1051" s="146"/>
      <c r="M1051" s="146"/>
      <c r="N1051" s="146"/>
      <c r="O1051" s="146"/>
      <c r="P1051" s="146"/>
      <c r="Q1051" s="146"/>
      <c r="R1051" s="146"/>
      <c r="S1051" s="146"/>
      <c r="T1051" s="146"/>
      <c r="U1051" s="146"/>
      <c r="V1051" s="146"/>
      <c r="W1051" s="146"/>
      <c r="X1051" s="146"/>
      <c r="Y1051" s="146"/>
    </row>
    <row r="1052" spans="1:25" ht="15" customHeight="1">
      <c r="A1052" s="146"/>
      <c r="B1052" s="146"/>
      <c r="C1052" s="146"/>
      <c r="D1052" s="146"/>
      <c r="E1052" s="146"/>
      <c r="F1052" s="146"/>
      <c r="G1052" s="146"/>
      <c r="H1052" s="146"/>
      <c r="I1052" s="146"/>
      <c r="J1052" s="146"/>
      <c r="K1052" s="146"/>
      <c r="L1052" s="146"/>
      <c r="M1052" s="146"/>
      <c r="N1052" s="146"/>
      <c r="O1052" s="146"/>
      <c r="P1052" s="146"/>
      <c r="Q1052" s="146"/>
      <c r="R1052" s="146"/>
      <c r="S1052" s="146"/>
      <c r="T1052" s="146"/>
      <c r="U1052" s="146"/>
      <c r="V1052" s="146"/>
      <c r="W1052" s="146"/>
      <c r="X1052" s="146"/>
      <c r="Y1052" s="146"/>
    </row>
    <row r="1053" spans="1:25" ht="15" customHeight="1">
      <c r="A1053" s="146"/>
      <c r="B1053" s="146"/>
      <c r="C1053" s="146"/>
      <c r="D1053" s="146"/>
      <c r="E1053" s="146"/>
      <c r="F1053" s="146"/>
      <c r="G1053" s="146"/>
      <c r="H1053" s="146"/>
      <c r="I1053" s="146"/>
      <c r="J1053" s="146"/>
      <c r="K1053" s="146"/>
      <c r="L1053" s="146"/>
      <c r="M1053" s="146"/>
      <c r="N1053" s="146"/>
      <c r="O1053" s="146"/>
      <c r="P1053" s="146"/>
      <c r="Q1053" s="146"/>
      <c r="R1053" s="146"/>
      <c r="S1053" s="146"/>
      <c r="T1053" s="146"/>
      <c r="U1053" s="146"/>
      <c r="V1053" s="146"/>
      <c r="W1053" s="146"/>
      <c r="X1053" s="146"/>
      <c r="Y1053" s="146"/>
    </row>
    <row r="1054" spans="1:25" ht="15" customHeight="1">
      <c r="A1054" s="146"/>
      <c r="B1054" s="146"/>
      <c r="C1054" s="146"/>
      <c r="D1054" s="146"/>
      <c r="E1054" s="146"/>
      <c r="F1054" s="146"/>
      <c r="G1054" s="146"/>
      <c r="H1054" s="146"/>
      <c r="I1054" s="146"/>
      <c r="J1054" s="146"/>
      <c r="K1054" s="146"/>
      <c r="L1054" s="146"/>
      <c r="M1054" s="146"/>
      <c r="N1054" s="146"/>
      <c r="O1054" s="146"/>
      <c r="P1054" s="146"/>
      <c r="Q1054" s="146"/>
      <c r="R1054" s="146"/>
      <c r="S1054" s="146"/>
      <c r="T1054" s="146"/>
      <c r="U1054" s="146"/>
      <c r="V1054" s="146"/>
      <c r="W1054" s="146"/>
      <c r="X1054" s="146"/>
      <c r="Y1054" s="146"/>
    </row>
    <row r="1055" spans="1:25" ht="15" customHeight="1">
      <c r="A1055" s="146"/>
      <c r="B1055" s="146"/>
      <c r="C1055" s="146"/>
      <c r="D1055" s="146"/>
      <c r="E1055" s="146"/>
      <c r="F1055" s="146"/>
      <c r="G1055" s="146"/>
      <c r="H1055" s="146"/>
      <c r="I1055" s="146"/>
      <c r="J1055" s="146"/>
      <c r="K1055" s="146"/>
      <c r="L1055" s="146"/>
      <c r="M1055" s="146"/>
      <c r="N1055" s="146"/>
      <c r="O1055" s="146"/>
      <c r="P1055" s="146"/>
      <c r="Q1055" s="146"/>
      <c r="R1055" s="146"/>
      <c r="S1055" s="146"/>
      <c r="T1055" s="146"/>
      <c r="U1055" s="146"/>
      <c r="V1055" s="146"/>
      <c r="W1055" s="146"/>
      <c r="X1055" s="146"/>
      <c r="Y1055" s="146"/>
    </row>
    <row r="1056" spans="1:25" ht="15" customHeight="1">
      <c r="A1056" s="146"/>
      <c r="B1056" s="146"/>
      <c r="C1056" s="146"/>
      <c r="D1056" s="146"/>
      <c r="E1056" s="146"/>
      <c r="F1056" s="146"/>
      <c r="G1056" s="146"/>
      <c r="H1056" s="146"/>
      <c r="I1056" s="146"/>
      <c r="J1056" s="146"/>
      <c r="K1056" s="146"/>
      <c r="L1056" s="146"/>
      <c r="M1056" s="146"/>
      <c r="N1056" s="146"/>
      <c r="O1056" s="146"/>
      <c r="P1056" s="146"/>
      <c r="Q1056" s="146"/>
      <c r="R1056" s="146"/>
      <c r="S1056" s="146"/>
      <c r="T1056" s="146"/>
      <c r="U1056" s="146"/>
      <c r="V1056" s="146"/>
      <c r="W1056" s="146"/>
      <c r="X1056" s="146"/>
      <c r="Y1056" s="146"/>
    </row>
    <row r="1057" spans="1:25" ht="15" customHeight="1">
      <c r="A1057" s="146"/>
      <c r="B1057" s="146"/>
      <c r="C1057" s="146"/>
      <c r="D1057" s="146"/>
      <c r="E1057" s="146"/>
      <c r="F1057" s="146"/>
      <c r="G1057" s="146"/>
      <c r="H1057" s="146"/>
      <c r="I1057" s="146"/>
      <c r="J1057" s="146"/>
      <c r="K1057" s="146"/>
      <c r="L1057" s="146"/>
      <c r="M1057" s="146"/>
      <c r="N1057" s="146"/>
      <c r="O1057" s="146"/>
      <c r="P1057" s="146"/>
      <c r="Q1057" s="146"/>
      <c r="R1057" s="146"/>
      <c r="S1057" s="146"/>
      <c r="T1057" s="146"/>
      <c r="U1057" s="146"/>
      <c r="V1057" s="146"/>
      <c r="W1057" s="146"/>
      <c r="X1057" s="146"/>
      <c r="Y1057" s="146"/>
    </row>
    <row r="1058" spans="1:25" ht="15" customHeight="1">
      <c r="A1058" s="146"/>
      <c r="B1058" s="146"/>
      <c r="C1058" s="146"/>
      <c r="D1058" s="146"/>
      <c r="E1058" s="146"/>
      <c r="F1058" s="146"/>
      <c r="G1058" s="146"/>
      <c r="H1058" s="146"/>
      <c r="I1058" s="146"/>
      <c r="J1058" s="146"/>
      <c r="K1058" s="146"/>
      <c r="L1058" s="146"/>
      <c r="M1058" s="146"/>
      <c r="N1058" s="146"/>
      <c r="O1058" s="146"/>
      <c r="P1058" s="146"/>
      <c r="Q1058" s="146"/>
      <c r="R1058" s="146"/>
      <c r="S1058" s="146"/>
      <c r="T1058" s="146"/>
      <c r="U1058" s="146"/>
      <c r="V1058" s="146"/>
      <c r="W1058" s="146"/>
      <c r="X1058" s="146"/>
      <c r="Y1058" s="146"/>
    </row>
    <row r="1059" spans="1:25" ht="15" customHeight="1">
      <c r="A1059" s="146"/>
      <c r="B1059" s="146"/>
      <c r="C1059" s="146"/>
      <c r="D1059" s="146"/>
      <c r="E1059" s="146"/>
      <c r="F1059" s="146"/>
      <c r="G1059" s="146"/>
      <c r="H1059" s="146"/>
      <c r="I1059" s="146"/>
      <c r="J1059" s="146"/>
      <c r="K1059" s="146"/>
      <c r="L1059" s="146"/>
      <c r="M1059" s="146"/>
      <c r="N1059" s="146"/>
      <c r="O1059" s="146"/>
      <c r="P1059" s="146"/>
      <c r="Q1059" s="146"/>
      <c r="R1059" s="146"/>
      <c r="S1059" s="146"/>
      <c r="T1059" s="146"/>
      <c r="U1059" s="146"/>
      <c r="V1059" s="146"/>
      <c r="W1059" s="146"/>
      <c r="X1059" s="146"/>
      <c r="Y1059" s="146"/>
    </row>
    <row r="1060" spans="1:25" ht="15" customHeight="1">
      <c r="A1060" s="146"/>
      <c r="B1060" s="146"/>
      <c r="C1060" s="146"/>
      <c r="D1060" s="146"/>
      <c r="E1060" s="146"/>
      <c r="F1060" s="146"/>
      <c r="G1060" s="146"/>
      <c r="H1060" s="146"/>
      <c r="I1060" s="146"/>
      <c r="J1060" s="146"/>
      <c r="K1060" s="146"/>
      <c r="L1060" s="146"/>
      <c r="M1060" s="146"/>
      <c r="N1060" s="146"/>
      <c r="O1060" s="146"/>
      <c r="P1060" s="146"/>
      <c r="Q1060" s="146"/>
      <c r="R1060" s="146"/>
      <c r="S1060" s="146"/>
      <c r="T1060" s="146"/>
      <c r="U1060" s="146"/>
      <c r="V1060" s="146"/>
      <c r="W1060" s="146"/>
      <c r="X1060" s="146"/>
      <c r="Y1060" s="146"/>
    </row>
    <row r="1061" spans="1:25" ht="15" customHeight="1">
      <c r="A1061" s="146"/>
      <c r="B1061" s="146"/>
      <c r="C1061" s="146"/>
      <c r="D1061" s="146"/>
      <c r="E1061" s="146"/>
      <c r="F1061" s="146"/>
      <c r="G1061" s="146"/>
      <c r="H1061" s="146"/>
      <c r="I1061" s="146"/>
      <c r="J1061" s="146"/>
      <c r="K1061" s="146"/>
      <c r="L1061" s="146"/>
      <c r="M1061" s="146"/>
      <c r="N1061" s="146"/>
      <c r="O1061" s="146"/>
      <c r="P1061" s="146"/>
      <c r="Q1061" s="146"/>
      <c r="R1061" s="146"/>
      <c r="S1061" s="146"/>
      <c r="T1061" s="146"/>
      <c r="U1061" s="146"/>
      <c r="V1061" s="146"/>
      <c r="W1061" s="146"/>
      <c r="X1061" s="146"/>
      <c r="Y1061" s="146"/>
    </row>
    <row r="1062" spans="1:25" ht="15" customHeight="1">
      <c r="A1062" s="146"/>
      <c r="B1062" s="146"/>
      <c r="C1062" s="146"/>
      <c r="D1062" s="146"/>
      <c r="E1062" s="146"/>
      <c r="F1062" s="146"/>
      <c r="G1062" s="146"/>
      <c r="H1062" s="146"/>
      <c r="I1062" s="146"/>
      <c r="J1062" s="146"/>
      <c r="K1062" s="146"/>
      <c r="L1062" s="146"/>
      <c r="M1062" s="146"/>
      <c r="N1062" s="146"/>
      <c r="O1062" s="146"/>
      <c r="P1062" s="146"/>
      <c r="Q1062" s="146"/>
      <c r="R1062" s="146"/>
      <c r="S1062" s="146"/>
      <c r="T1062" s="146"/>
      <c r="U1062" s="146"/>
      <c r="V1062" s="146"/>
      <c r="W1062" s="146"/>
      <c r="X1062" s="146"/>
      <c r="Y1062" s="146"/>
    </row>
    <row r="1063" spans="1:25" ht="15" customHeight="1">
      <c r="A1063" s="146"/>
      <c r="B1063" s="146"/>
      <c r="C1063" s="146"/>
      <c r="D1063" s="146"/>
      <c r="E1063" s="146"/>
      <c r="F1063" s="146"/>
      <c r="G1063" s="146"/>
      <c r="H1063" s="146"/>
      <c r="I1063" s="146"/>
      <c r="J1063" s="146"/>
      <c r="K1063" s="146"/>
      <c r="L1063" s="146"/>
      <c r="M1063" s="146"/>
      <c r="N1063" s="146"/>
      <c r="O1063" s="146"/>
      <c r="P1063" s="146"/>
      <c r="Q1063" s="146"/>
      <c r="R1063" s="146"/>
      <c r="S1063" s="146"/>
      <c r="T1063" s="146"/>
      <c r="U1063" s="146"/>
      <c r="V1063" s="146"/>
      <c r="W1063" s="146"/>
      <c r="X1063" s="146"/>
      <c r="Y1063" s="146"/>
    </row>
    <row r="1064" spans="1:25" ht="15" customHeight="1">
      <c r="A1064" s="146"/>
      <c r="B1064" s="146"/>
      <c r="C1064" s="146"/>
      <c r="D1064" s="146"/>
      <c r="E1064" s="146"/>
      <c r="F1064" s="146"/>
      <c r="G1064" s="146"/>
      <c r="H1064" s="146"/>
      <c r="I1064" s="146"/>
      <c r="J1064" s="146"/>
      <c r="K1064" s="146"/>
      <c r="L1064" s="146"/>
      <c r="M1064" s="146"/>
      <c r="N1064" s="146"/>
      <c r="O1064" s="146"/>
      <c r="P1064" s="146"/>
      <c r="Q1064" s="146"/>
      <c r="R1064" s="146"/>
      <c r="S1064" s="146"/>
      <c r="T1064" s="146"/>
      <c r="U1064" s="146"/>
      <c r="V1064" s="146"/>
      <c r="W1064" s="146"/>
      <c r="X1064" s="146"/>
      <c r="Y1064" s="146"/>
    </row>
    <row r="1065" spans="1:25" ht="15" customHeight="1">
      <c r="A1065" s="146"/>
      <c r="B1065" s="146"/>
      <c r="C1065" s="146"/>
      <c r="D1065" s="146"/>
      <c r="E1065" s="146"/>
      <c r="F1065" s="146"/>
      <c r="G1065" s="146"/>
      <c r="H1065" s="146"/>
      <c r="I1065" s="146"/>
      <c r="J1065" s="146"/>
      <c r="K1065" s="146"/>
      <c r="L1065" s="146"/>
      <c r="M1065" s="146"/>
      <c r="N1065" s="146"/>
      <c r="O1065" s="146"/>
      <c r="P1065" s="146"/>
      <c r="Q1065" s="146"/>
      <c r="R1065" s="146"/>
      <c r="S1065" s="146"/>
      <c r="T1065" s="146"/>
      <c r="U1065" s="146"/>
      <c r="V1065" s="146"/>
      <c r="W1065" s="146"/>
      <c r="X1065" s="146"/>
      <c r="Y1065" s="146"/>
    </row>
    <row r="1066" spans="1:25" ht="15" customHeight="1">
      <c r="A1066" s="146"/>
      <c r="B1066" s="146"/>
      <c r="C1066" s="146"/>
      <c r="D1066" s="146"/>
      <c r="E1066" s="146"/>
      <c r="F1066" s="146"/>
      <c r="G1066" s="146"/>
      <c r="H1066" s="146"/>
      <c r="I1066" s="146"/>
      <c r="J1066" s="146"/>
      <c r="K1066" s="146"/>
      <c r="L1066" s="146"/>
      <c r="M1066" s="146"/>
      <c r="N1066" s="146"/>
      <c r="O1066" s="146"/>
      <c r="P1066" s="146"/>
      <c r="Q1066" s="146"/>
      <c r="R1066" s="146"/>
      <c r="S1066" s="146"/>
      <c r="T1066" s="146"/>
      <c r="U1066" s="146"/>
      <c r="V1066" s="146"/>
      <c r="W1066" s="146"/>
      <c r="X1066" s="146"/>
      <c r="Y1066" s="146"/>
    </row>
    <row r="1067" spans="1:25" ht="15" customHeight="1">
      <c r="A1067" s="146"/>
      <c r="B1067" s="146"/>
      <c r="C1067" s="146"/>
      <c r="D1067" s="146"/>
      <c r="E1067" s="146"/>
      <c r="F1067" s="146"/>
      <c r="G1067" s="146"/>
      <c r="H1067" s="146"/>
      <c r="I1067" s="146"/>
      <c r="J1067" s="146"/>
      <c r="K1067" s="146"/>
      <c r="L1067" s="146"/>
      <c r="M1067" s="146"/>
      <c r="N1067" s="146"/>
      <c r="O1067" s="146"/>
      <c r="P1067" s="146"/>
      <c r="Q1067" s="146"/>
      <c r="R1067" s="146"/>
      <c r="S1067" s="146"/>
      <c r="T1067" s="146"/>
      <c r="U1067" s="146"/>
      <c r="V1067" s="146"/>
      <c r="W1067" s="146"/>
      <c r="X1067" s="146"/>
      <c r="Y1067" s="146"/>
    </row>
    <row r="1068" spans="1:25" ht="15" customHeight="1">
      <c r="A1068" s="146"/>
      <c r="B1068" s="146"/>
      <c r="C1068" s="146"/>
      <c r="D1068" s="146"/>
      <c r="E1068" s="146"/>
      <c r="F1068" s="146"/>
      <c r="G1068" s="146"/>
      <c r="H1068" s="146"/>
      <c r="I1068" s="146"/>
      <c r="J1068" s="146"/>
      <c r="K1068" s="146"/>
      <c r="L1068" s="146"/>
      <c r="M1068" s="146"/>
      <c r="N1068" s="146"/>
      <c r="O1068" s="146"/>
      <c r="P1068" s="146"/>
      <c r="Q1068" s="146"/>
      <c r="R1068" s="146"/>
      <c r="S1068" s="146"/>
      <c r="T1068" s="146"/>
      <c r="U1068" s="146"/>
      <c r="V1068" s="146"/>
      <c r="W1068" s="146"/>
      <c r="X1068" s="146"/>
      <c r="Y1068" s="146"/>
    </row>
    <row r="1069" spans="1:25" ht="15" customHeight="1">
      <c r="A1069" s="146"/>
      <c r="B1069" s="146"/>
      <c r="C1069" s="146"/>
      <c r="D1069" s="146"/>
      <c r="E1069" s="146"/>
      <c r="F1069" s="146"/>
      <c r="G1069" s="146"/>
      <c r="H1069" s="146"/>
      <c r="I1069" s="146"/>
      <c r="J1069" s="146"/>
      <c r="K1069" s="146"/>
      <c r="L1069" s="146"/>
      <c r="M1069" s="146"/>
      <c r="N1069" s="146"/>
      <c r="O1069" s="146"/>
      <c r="P1069" s="146"/>
      <c r="Q1069" s="146"/>
      <c r="R1069" s="146"/>
      <c r="S1069" s="146"/>
      <c r="T1069" s="146"/>
      <c r="U1069" s="146"/>
      <c r="V1069" s="146"/>
      <c r="W1069" s="146"/>
      <c r="X1069" s="146"/>
      <c r="Y1069" s="146"/>
    </row>
    <row r="1070" spans="1:25" ht="15" customHeight="1">
      <c r="A1070" s="146"/>
      <c r="B1070" s="146"/>
      <c r="C1070" s="146"/>
      <c r="D1070" s="146"/>
      <c r="E1070" s="146"/>
      <c r="F1070" s="146"/>
      <c r="G1070" s="146"/>
      <c r="H1070" s="146"/>
      <c r="I1070" s="146"/>
      <c r="J1070" s="146"/>
      <c r="K1070" s="146"/>
      <c r="L1070" s="146"/>
      <c r="M1070" s="146"/>
      <c r="N1070" s="146"/>
      <c r="O1070" s="146"/>
      <c r="P1070" s="146"/>
      <c r="Q1070" s="146"/>
      <c r="R1070" s="146"/>
      <c r="S1070" s="146"/>
      <c r="T1070" s="146"/>
      <c r="U1070" s="146"/>
      <c r="V1070" s="146"/>
      <c r="W1070" s="146"/>
      <c r="X1070" s="146"/>
      <c r="Y1070" s="146"/>
    </row>
    <row r="1071" spans="1:25" ht="15" customHeight="1">
      <c r="A1071" s="146"/>
      <c r="B1071" s="146"/>
      <c r="C1071" s="146"/>
      <c r="D1071" s="146"/>
      <c r="E1071" s="146"/>
      <c r="F1071" s="146"/>
      <c r="G1071" s="146"/>
      <c r="H1071" s="146"/>
      <c r="I1071" s="146"/>
      <c r="J1071" s="146"/>
      <c r="K1071" s="146"/>
      <c r="L1071" s="146"/>
      <c r="M1071" s="146"/>
      <c r="N1071" s="146"/>
      <c r="O1071" s="146"/>
      <c r="P1071" s="146"/>
      <c r="Q1071" s="146"/>
      <c r="R1071" s="146"/>
      <c r="S1071" s="146"/>
      <c r="T1071" s="146"/>
      <c r="U1071" s="146"/>
      <c r="V1071" s="146"/>
      <c r="W1071" s="146"/>
      <c r="X1071" s="146"/>
      <c r="Y1071" s="146"/>
    </row>
    <row r="1072" spans="1:25" ht="15" customHeight="1">
      <c r="A1072" s="146"/>
      <c r="B1072" s="146"/>
      <c r="C1072" s="146"/>
      <c r="D1072" s="146"/>
      <c r="E1072" s="146"/>
      <c r="F1072" s="146"/>
      <c r="G1072" s="146"/>
      <c r="H1072" s="146"/>
      <c r="I1072" s="146"/>
      <c r="J1072" s="146"/>
      <c r="K1072" s="146"/>
      <c r="L1072" s="146"/>
      <c r="M1072" s="146"/>
      <c r="N1072" s="146"/>
      <c r="O1072" s="146"/>
      <c r="P1072" s="146"/>
      <c r="Q1072" s="146"/>
      <c r="R1072" s="146"/>
      <c r="S1072" s="146"/>
      <c r="T1072" s="146"/>
      <c r="U1072" s="146"/>
      <c r="V1072" s="146"/>
      <c r="W1072" s="146"/>
      <c r="X1072" s="146"/>
      <c r="Y1072" s="146"/>
    </row>
    <row r="1073" spans="1:25" ht="15" customHeight="1">
      <c r="A1073" s="146"/>
      <c r="B1073" s="146"/>
      <c r="C1073" s="146"/>
      <c r="D1073" s="146"/>
      <c r="E1073" s="146"/>
      <c r="F1073" s="146"/>
      <c r="G1073" s="146"/>
      <c r="H1073" s="146"/>
      <c r="I1073" s="146"/>
      <c r="J1073" s="146"/>
      <c r="K1073" s="146"/>
      <c r="L1073" s="146"/>
      <c r="M1073" s="146"/>
      <c r="N1073" s="146"/>
      <c r="O1073" s="146"/>
      <c r="P1073" s="146"/>
      <c r="Q1073" s="146"/>
      <c r="R1073" s="146"/>
      <c r="S1073" s="146"/>
      <c r="T1073" s="146"/>
      <c r="U1073" s="146"/>
      <c r="V1073" s="146"/>
      <c r="W1073" s="146"/>
      <c r="X1073" s="146"/>
      <c r="Y1073" s="146"/>
    </row>
    <row r="1074" spans="1:25" ht="15" customHeight="1">
      <c r="A1074" s="146"/>
      <c r="B1074" s="146"/>
      <c r="C1074" s="146"/>
      <c r="D1074" s="146"/>
      <c r="E1074" s="146"/>
      <c r="F1074" s="146"/>
      <c r="G1074" s="146"/>
      <c r="H1074" s="146"/>
      <c r="I1074" s="146"/>
      <c r="J1074" s="146"/>
      <c r="K1074" s="146"/>
      <c r="L1074" s="146"/>
      <c r="M1074" s="146"/>
      <c r="N1074" s="146"/>
      <c r="O1074" s="146"/>
      <c r="P1074" s="146"/>
      <c r="Q1074" s="146"/>
      <c r="R1074" s="146"/>
      <c r="S1074" s="146"/>
      <c r="T1074" s="146"/>
      <c r="U1074" s="146"/>
      <c r="V1074" s="146"/>
      <c r="W1074" s="146"/>
      <c r="X1074" s="146"/>
      <c r="Y1074" s="146"/>
    </row>
    <row r="1075" spans="1:25" ht="15" customHeight="1">
      <c r="A1075" s="146"/>
      <c r="B1075" s="146"/>
      <c r="C1075" s="146"/>
      <c r="D1075" s="146"/>
      <c r="E1075" s="146"/>
      <c r="F1075" s="146"/>
      <c r="G1075" s="146"/>
      <c r="H1075" s="146"/>
      <c r="I1075" s="146"/>
      <c r="J1075" s="146"/>
      <c r="K1075" s="146"/>
      <c r="L1075" s="146"/>
      <c r="M1075" s="146"/>
      <c r="N1075" s="146"/>
      <c r="O1075" s="146"/>
      <c r="P1075" s="146"/>
      <c r="Q1075" s="146"/>
      <c r="R1075" s="146"/>
      <c r="S1075" s="146"/>
      <c r="T1075" s="146"/>
      <c r="U1075" s="146"/>
      <c r="V1075" s="146"/>
      <c r="W1075" s="146"/>
      <c r="X1075" s="146"/>
      <c r="Y1075" s="146"/>
    </row>
    <row r="1076" spans="1:25" ht="15" customHeight="1">
      <c r="A1076" s="146"/>
      <c r="B1076" s="146"/>
      <c r="C1076" s="146"/>
      <c r="D1076" s="146"/>
      <c r="E1076" s="146"/>
      <c r="F1076" s="146"/>
      <c r="G1076" s="146"/>
      <c r="H1076" s="146"/>
      <c r="I1076" s="146"/>
      <c r="J1076" s="146"/>
      <c r="K1076" s="146"/>
      <c r="L1076" s="146"/>
      <c r="M1076" s="146"/>
      <c r="N1076" s="146"/>
      <c r="O1076" s="146"/>
      <c r="P1076" s="146"/>
      <c r="Q1076" s="146"/>
      <c r="R1076" s="146"/>
      <c r="S1076" s="146"/>
      <c r="T1076" s="146"/>
      <c r="U1076" s="146"/>
      <c r="V1076" s="146"/>
      <c r="W1076" s="146"/>
      <c r="X1076" s="146"/>
      <c r="Y1076" s="146"/>
    </row>
    <row r="1077" spans="1:25" ht="15" customHeight="1">
      <c r="A1077" s="146"/>
      <c r="B1077" s="146"/>
      <c r="C1077" s="146"/>
      <c r="D1077" s="146"/>
      <c r="E1077" s="146"/>
      <c r="F1077" s="146"/>
      <c r="G1077" s="146"/>
      <c r="H1077" s="146"/>
      <c r="I1077" s="146"/>
      <c r="J1077" s="146"/>
      <c r="K1077" s="146"/>
      <c r="L1077" s="146"/>
      <c r="M1077" s="146"/>
      <c r="N1077" s="146"/>
      <c r="O1077" s="146"/>
      <c r="P1077" s="146"/>
      <c r="Q1077" s="146"/>
      <c r="R1077" s="146"/>
      <c r="S1077" s="146"/>
      <c r="T1077" s="146"/>
      <c r="U1077" s="146"/>
      <c r="V1077" s="146"/>
      <c r="W1077" s="146"/>
      <c r="X1077" s="146"/>
      <c r="Y1077" s="146"/>
    </row>
    <row r="1078" spans="1:25" ht="15" customHeight="1">
      <c r="A1078" s="146"/>
      <c r="B1078" s="146"/>
      <c r="C1078" s="146"/>
      <c r="D1078" s="146"/>
      <c r="E1078" s="146"/>
      <c r="F1078" s="146"/>
      <c r="G1078" s="146"/>
      <c r="H1078" s="146"/>
      <c r="I1078" s="146"/>
      <c r="J1078" s="146"/>
      <c r="K1078" s="146"/>
      <c r="L1078" s="146"/>
      <c r="M1078" s="146"/>
      <c r="N1078" s="146"/>
      <c r="O1078" s="146"/>
      <c r="P1078" s="146"/>
      <c r="Q1078" s="146"/>
      <c r="R1078" s="146"/>
      <c r="S1078" s="146"/>
      <c r="T1078" s="146"/>
      <c r="U1078" s="146"/>
      <c r="V1078" s="146"/>
      <c r="W1078" s="146"/>
      <c r="X1078" s="146"/>
      <c r="Y1078" s="146"/>
    </row>
    <row r="1079" spans="1:25" ht="15" customHeight="1">
      <c r="A1079" s="146"/>
      <c r="B1079" s="146"/>
      <c r="C1079" s="146"/>
      <c r="D1079" s="146"/>
      <c r="E1079" s="146"/>
      <c r="F1079" s="146"/>
      <c r="G1079" s="146"/>
      <c r="H1079" s="146"/>
      <c r="I1079" s="146"/>
      <c r="J1079" s="146"/>
      <c r="K1079" s="146"/>
      <c r="L1079" s="146"/>
      <c r="M1079" s="146"/>
      <c r="N1079" s="146"/>
      <c r="O1079" s="146"/>
      <c r="P1079" s="146"/>
      <c r="Q1079" s="146"/>
      <c r="R1079" s="146"/>
      <c r="S1079" s="146"/>
      <c r="T1079" s="146"/>
      <c r="U1079" s="146"/>
      <c r="V1079" s="146"/>
      <c r="W1079" s="146"/>
      <c r="X1079" s="146"/>
      <c r="Y1079" s="146"/>
    </row>
    <row r="1080" spans="1:25" ht="15" customHeight="1">
      <c r="A1080" s="146"/>
      <c r="B1080" s="146"/>
      <c r="C1080" s="146"/>
      <c r="D1080" s="146"/>
      <c r="E1080" s="146"/>
      <c r="F1080" s="146"/>
      <c r="G1080" s="146"/>
      <c r="H1080" s="146"/>
      <c r="I1080" s="146"/>
      <c r="J1080" s="146"/>
      <c r="K1080" s="146"/>
      <c r="L1080" s="146"/>
      <c r="M1080" s="146"/>
      <c r="N1080" s="146"/>
      <c r="O1080" s="146"/>
      <c r="P1080" s="146"/>
      <c r="Q1080" s="146"/>
      <c r="R1080" s="146"/>
      <c r="S1080" s="146"/>
      <c r="T1080" s="146"/>
      <c r="U1080" s="146"/>
      <c r="V1080" s="146"/>
      <c r="W1080" s="146"/>
      <c r="X1080" s="146"/>
      <c r="Y1080" s="146"/>
    </row>
    <row r="1081" spans="1:25" ht="15" customHeight="1">
      <c r="A1081" s="146"/>
      <c r="B1081" s="146"/>
      <c r="C1081" s="146"/>
      <c r="D1081" s="146"/>
      <c r="E1081" s="146"/>
      <c r="F1081" s="146"/>
      <c r="G1081" s="146"/>
      <c r="H1081" s="146"/>
      <c r="I1081" s="146"/>
      <c r="J1081" s="146"/>
      <c r="K1081" s="146"/>
      <c r="L1081" s="146"/>
      <c r="M1081" s="146"/>
      <c r="N1081" s="146"/>
      <c r="O1081" s="146"/>
      <c r="P1081" s="146"/>
      <c r="Q1081" s="146"/>
      <c r="R1081" s="146"/>
      <c r="S1081" s="146"/>
      <c r="T1081" s="146"/>
      <c r="U1081" s="146"/>
      <c r="V1081" s="146"/>
      <c r="W1081" s="146"/>
      <c r="X1081" s="146"/>
      <c r="Y1081" s="146"/>
    </row>
    <row r="1082" spans="1:25" ht="15" customHeight="1">
      <c r="A1082" s="146"/>
      <c r="B1082" s="146"/>
      <c r="C1082" s="146"/>
      <c r="D1082" s="146"/>
      <c r="E1082" s="146"/>
      <c r="F1082" s="146"/>
      <c r="G1082" s="146"/>
      <c r="H1082" s="146"/>
      <c r="I1082" s="146"/>
      <c r="J1082" s="146"/>
      <c r="K1082" s="146"/>
      <c r="L1082" s="146"/>
      <c r="M1082" s="146"/>
      <c r="N1082" s="146"/>
      <c r="O1082" s="146"/>
      <c r="P1082" s="146"/>
      <c r="Q1082" s="146"/>
      <c r="R1082" s="146"/>
      <c r="S1082" s="146"/>
      <c r="T1082" s="146"/>
      <c r="U1082" s="146"/>
      <c r="V1082" s="146"/>
      <c r="W1082" s="146"/>
      <c r="X1082" s="146"/>
      <c r="Y1082" s="146"/>
    </row>
    <row r="1083" spans="1:25" ht="15" customHeight="1">
      <c r="A1083" s="146"/>
      <c r="B1083" s="146"/>
      <c r="C1083" s="146"/>
      <c r="D1083" s="146"/>
      <c r="E1083" s="146"/>
      <c r="F1083" s="146"/>
      <c r="G1083" s="146"/>
      <c r="H1083" s="146"/>
      <c r="I1083" s="146"/>
      <c r="J1083" s="146"/>
      <c r="K1083" s="146"/>
      <c r="L1083" s="146"/>
      <c r="M1083" s="146"/>
      <c r="N1083" s="146"/>
      <c r="O1083" s="146"/>
      <c r="P1083" s="146"/>
      <c r="Q1083" s="146"/>
      <c r="R1083" s="146"/>
      <c r="S1083" s="146"/>
      <c r="T1083" s="146"/>
      <c r="U1083" s="146"/>
      <c r="V1083" s="146"/>
      <c r="W1083" s="146"/>
      <c r="X1083" s="146"/>
      <c r="Y1083" s="146"/>
    </row>
    <row r="1084" spans="1:25" ht="15" customHeight="1">
      <c r="A1084" s="146"/>
      <c r="B1084" s="146"/>
      <c r="C1084" s="146"/>
      <c r="D1084" s="146"/>
      <c r="E1084" s="146"/>
      <c r="F1084" s="146"/>
      <c r="G1084" s="146"/>
      <c r="H1084" s="146"/>
      <c r="I1084" s="146"/>
      <c r="J1084" s="146"/>
      <c r="K1084" s="146"/>
      <c r="L1084" s="146"/>
      <c r="M1084" s="146"/>
      <c r="N1084" s="146"/>
      <c r="O1084" s="146"/>
      <c r="P1084" s="146"/>
      <c r="Q1084" s="146"/>
      <c r="R1084" s="146"/>
      <c r="S1084" s="146"/>
      <c r="T1084" s="146"/>
      <c r="U1084" s="146"/>
      <c r="V1084" s="146"/>
      <c r="W1084" s="146"/>
      <c r="X1084" s="146"/>
      <c r="Y1084" s="146"/>
    </row>
    <row r="1085" spans="1:25" ht="15" customHeight="1">
      <c r="A1085" s="146"/>
      <c r="B1085" s="146"/>
      <c r="C1085" s="146"/>
      <c r="D1085" s="146"/>
      <c r="E1085" s="146"/>
      <c r="F1085" s="146"/>
      <c r="G1085" s="146"/>
      <c r="H1085" s="146"/>
      <c r="I1085" s="146"/>
      <c r="J1085" s="146"/>
      <c r="K1085" s="146"/>
      <c r="L1085" s="146"/>
      <c r="M1085" s="146"/>
      <c r="N1085" s="146"/>
      <c r="O1085" s="146"/>
      <c r="P1085" s="146"/>
      <c r="Q1085" s="146"/>
      <c r="R1085" s="146"/>
      <c r="S1085" s="146"/>
      <c r="T1085" s="146"/>
      <c r="U1085" s="146"/>
      <c r="V1085" s="146"/>
      <c r="W1085" s="146"/>
      <c r="X1085" s="146"/>
      <c r="Y1085" s="146"/>
    </row>
    <row r="1086" spans="1:25" ht="15" customHeight="1">
      <c r="A1086" s="146"/>
      <c r="B1086" s="146"/>
      <c r="C1086" s="146"/>
      <c r="D1086" s="146"/>
      <c r="E1086" s="146"/>
      <c r="F1086" s="146"/>
      <c r="G1086" s="146"/>
      <c r="H1086" s="146"/>
      <c r="I1086" s="146"/>
      <c r="J1086" s="146"/>
      <c r="K1086" s="146"/>
      <c r="L1086" s="146"/>
      <c r="M1086" s="146"/>
      <c r="N1086" s="146"/>
      <c r="O1086" s="146"/>
      <c r="P1086" s="146"/>
      <c r="Q1086" s="146"/>
      <c r="R1086" s="146"/>
      <c r="S1086" s="146"/>
      <c r="T1086" s="146"/>
      <c r="U1086" s="146"/>
      <c r="V1086" s="146"/>
      <c r="W1086" s="146"/>
      <c r="X1086" s="146"/>
      <c r="Y1086" s="146"/>
    </row>
    <row r="1087" spans="1:25" ht="15" customHeight="1">
      <c r="A1087" s="146"/>
      <c r="B1087" s="146"/>
      <c r="C1087" s="146"/>
      <c r="D1087" s="146"/>
      <c r="E1087" s="146"/>
      <c r="F1087" s="146"/>
      <c r="G1087" s="146"/>
      <c r="H1087" s="146"/>
      <c r="I1087" s="146"/>
      <c r="J1087" s="146"/>
      <c r="K1087" s="146"/>
      <c r="L1087" s="146"/>
      <c r="M1087" s="146"/>
      <c r="N1087" s="146"/>
      <c r="O1087" s="146"/>
      <c r="P1087" s="146"/>
      <c r="Q1087" s="146"/>
      <c r="R1087" s="146"/>
      <c r="S1087" s="146"/>
      <c r="T1087" s="146"/>
      <c r="U1087" s="146"/>
      <c r="V1087" s="146"/>
      <c r="W1087" s="146"/>
      <c r="X1087" s="146"/>
      <c r="Y1087" s="146"/>
    </row>
    <row r="1088" spans="1:25" ht="15" customHeight="1">
      <c r="A1088" s="146"/>
      <c r="B1088" s="146"/>
      <c r="C1088" s="146"/>
      <c r="D1088" s="146"/>
      <c r="E1088" s="146"/>
      <c r="F1088" s="146"/>
      <c r="G1088" s="146"/>
      <c r="H1088" s="146"/>
      <c r="I1088" s="146"/>
      <c r="J1088" s="146"/>
      <c r="K1088" s="146"/>
      <c r="L1088" s="146"/>
      <c r="M1088" s="146"/>
      <c r="N1088" s="146"/>
      <c r="O1088" s="146"/>
      <c r="P1088" s="146"/>
      <c r="Q1088" s="146"/>
      <c r="R1088" s="146"/>
      <c r="S1088" s="146"/>
      <c r="T1088" s="146"/>
      <c r="U1088" s="146"/>
      <c r="V1088" s="146"/>
      <c r="W1088" s="146"/>
      <c r="X1088" s="146"/>
      <c r="Y1088" s="146"/>
    </row>
    <row r="1089" spans="1:25" ht="15" customHeight="1">
      <c r="A1089" s="146"/>
      <c r="B1089" s="146"/>
      <c r="C1089" s="146"/>
      <c r="D1089" s="146"/>
      <c r="E1089" s="146"/>
      <c r="F1089" s="146"/>
      <c r="G1089" s="146"/>
      <c r="H1089" s="146"/>
      <c r="I1089" s="146"/>
      <c r="J1089" s="146"/>
      <c r="K1089" s="146"/>
      <c r="L1089" s="146"/>
      <c r="M1089" s="146"/>
      <c r="N1089" s="146"/>
      <c r="O1089" s="146"/>
      <c r="P1089" s="146"/>
      <c r="Q1089" s="146"/>
      <c r="R1089" s="146"/>
      <c r="S1089" s="146"/>
      <c r="T1089" s="146"/>
      <c r="U1089" s="146"/>
      <c r="V1089" s="146"/>
      <c r="W1089" s="146"/>
      <c r="X1089" s="146"/>
      <c r="Y1089" s="146"/>
    </row>
    <row r="1090" spans="1:25" ht="15" customHeight="1">
      <c r="A1090" s="146"/>
      <c r="B1090" s="146"/>
      <c r="C1090" s="146"/>
      <c r="D1090" s="146"/>
      <c r="E1090" s="146"/>
      <c r="F1090" s="146"/>
      <c r="G1090" s="146"/>
      <c r="H1090" s="146"/>
      <c r="I1090" s="146"/>
      <c r="J1090" s="146"/>
      <c r="K1090" s="146"/>
      <c r="L1090" s="146"/>
      <c r="M1090" s="146"/>
      <c r="N1090" s="146"/>
      <c r="O1090" s="146"/>
      <c r="P1090" s="146"/>
      <c r="Q1090" s="146"/>
      <c r="R1090" s="146"/>
      <c r="S1090" s="146"/>
      <c r="T1090" s="146"/>
      <c r="U1090" s="146"/>
      <c r="V1090" s="146"/>
      <c r="W1090" s="146"/>
      <c r="X1090" s="146"/>
      <c r="Y1090" s="146"/>
    </row>
    <row r="1091" spans="1:25" ht="15" customHeight="1">
      <c r="A1091" s="146"/>
      <c r="B1091" s="146"/>
      <c r="C1091" s="146"/>
      <c r="D1091" s="146"/>
      <c r="E1091" s="146"/>
      <c r="F1091" s="146"/>
      <c r="G1091" s="146"/>
      <c r="H1091" s="146"/>
      <c r="I1091" s="146"/>
      <c r="J1091" s="146"/>
      <c r="K1091" s="146"/>
      <c r="L1091" s="146"/>
      <c r="M1091" s="146"/>
      <c r="N1091" s="146"/>
      <c r="O1091" s="146"/>
      <c r="P1091" s="146"/>
      <c r="Q1091" s="146"/>
      <c r="R1091" s="146"/>
      <c r="S1091" s="146"/>
      <c r="T1091" s="146"/>
      <c r="U1091" s="146"/>
      <c r="V1091" s="146"/>
      <c r="W1091" s="146"/>
      <c r="X1091" s="146"/>
      <c r="Y1091" s="146"/>
    </row>
    <row r="1092" spans="1:25" ht="15" customHeight="1">
      <c r="A1092" s="146"/>
      <c r="B1092" s="146"/>
      <c r="C1092" s="146"/>
      <c r="D1092" s="146"/>
      <c r="E1092" s="146"/>
      <c r="F1092" s="146"/>
      <c r="G1092" s="146"/>
      <c r="H1092" s="146"/>
      <c r="I1092" s="146"/>
      <c r="J1092" s="146"/>
      <c r="K1092" s="146"/>
      <c r="L1092" s="146"/>
      <c r="M1092" s="146"/>
      <c r="N1092" s="146"/>
      <c r="O1092" s="146"/>
      <c r="P1092" s="146"/>
      <c r="Q1092" s="146"/>
      <c r="R1092" s="146"/>
      <c r="S1092" s="146"/>
      <c r="T1092" s="146"/>
      <c r="U1092" s="146"/>
      <c r="V1092" s="146"/>
      <c r="W1092" s="146"/>
      <c r="X1092" s="146"/>
      <c r="Y1092" s="146"/>
    </row>
    <row r="1093" spans="1:25" ht="15" customHeight="1">
      <c r="A1093" s="146"/>
      <c r="B1093" s="146"/>
      <c r="C1093" s="146"/>
      <c r="D1093" s="146"/>
      <c r="E1093" s="146"/>
      <c r="F1093" s="146"/>
      <c r="G1093" s="146"/>
      <c r="H1093" s="146"/>
      <c r="I1093" s="146"/>
      <c r="J1093" s="146"/>
      <c r="K1093" s="146"/>
      <c r="L1093" s="146"/>
      <c r="M1093" s="146"/>
      <c r="N1093" s="146"/>
      <c r="O1093" s="146"/>
      <c r="P1093" s="146"/>
      <c r="Q1093" s="146"/>
      <c r="R1093" s="146"/>
      <c r="S1093" s="146"/>
      <c r="T1093" s="146"/>
      <c r="U1093" s="146"/>
      <c r="V1093" s="146"/>
      <c r="W1093" s="146"/>
      <c r="X1093" s="146"/>
      <c r="Y1093" s="146"/>
    </row>
    <row r="1094" spans="1:25" ht="15" customHeight="1">
      <c r="A1094" s="146"/>
      <c r="B1094" s="146"/>
      <c r="C1094" s="146"/>
      <c r="D1094" s="146"/>
      <c r="E1094" s="146"/>
      <c r="F1094" s="146"/>
      <c r="G1094" s="146"/>
      <c r="H1094" s="146"/>
      <c r="I1094" s="146"/>
      <c r="J1094" s="146"/>
      <c r="K1094" s="146"/>
      <c r="L1094" s="146"/>
      <c r="M1094" s="146"/>
      <c r="N1094" s="146"/>
      <c r="O1094" s="146"/>
      <c r="P1094" s="146"/>
      <c r="Q1094" s="146"/>
      <c r="R1094" s="146"/>
      <c r="S1094" s="146"/>
      <c r="T1094" s="146"/>
      <c r="U1094" s="146"/>
      <c r="V1094" s="146"/>
      <c r="W1094" s="146"/>
      <c r="X1094" s="146"/>
      <c r="Y1094" s="146"/>
    </row>
    <row r="1095" spans="1:25" ht="15" customHeight="1">
      <c r="A1095" s="146"/>
      <c r="B1095" s="146"/>
      <c r="C1095" s="146"/>
      <c r="D1095" s="146"/>
      <c r="E1095" s="146"/>
      <c r="F1095" s="146"/>
      <c r="G1095" s="146"/>
      <c r="H1095" s="146"/>
      <c r="I1095" s="146"/>
      <c r="J1095" s="146"/>
      <c r="K1095" s="146"/>
      <c r="L1095" s="146"/>
      <c r="M1095" s="146"/>
      <c r="N1095" s="146"/>
      <c r="O1095" s="146"/>
      <c r="P1095" s="146"/>
      <c r="Q1095" s="146"/>
      <c r="R1095" s="146"/>
      <c r="S1095" s="146"/>
      <c r="T1095" s="146"/>
      <c r="U1095" s="146"/>
      <c r="V1095" s="146"/>
      <c r="W1095" s="146"/>
      <c r="X1095" s="146"/>
      <c r="Y1095" s="146"/>
    </row>
    <row r="1096" spans="1:25" ht="15" customHeight="1">
      <c r="A1096" s="146"/>
      <c r="B1096" s="146"/>
      <c r="C1096" s="146"/>
      <c r="D1096" s="146"/>
      <c r="E1096" s="146"/>
      <c r="F1096" s="146"/>
      <c r="G1096" s="146"/>
      <c r="H1096" s="146"/>
      <c r="I1096" s="146"/>
      <c r="J1096" s="146"/>
      <c r="K1096" s="146"/>
      <c r="L1096" s="146"/>
      <c r="M1096" s="146"/>
      <c r="N1096" s="146"/>
      <c r="O1096" s="146"/>
      <c r="P1096" s="146"/>
      <c r="Q1096" s="146"/>
      <c r="R1096" s="146"/>
      <c r="S1096" s="146"/>
      <c r="T1096" s="146"/>
      <c r="U1096" s="146"/>
      <c r="V1096" s="146"/>
      <c r="W1096" s="146"/>
      <c r="X1096" s="146"/>
      <c r="Y1096" s="146"/>
    </row>
    <row r="1097" spans="1:25" ht="15" customHeight="1">
      <c r="A1097" s="146"/>
      <c r="B1097" s="146"/>
      <c r="C1097" s="146"/>
      <c r="D1097" s="146"/>
      <c r="E1097" s="146"/>
      <c r="F1097" s="146"/>
      <c r="G1097" s="146"/>
      <c r="H1097" s="146"/>
      <c r="I1097" s="146"/>
      <c r="J1097" s="146"/>
      <c r="K1097" s="146"/>
      <c r="L1097" s="146"/>
      <c r="M1097" s="146"/>
      <c r="N1097" s="146"/>
      <c r="O1097" s="146"/>
      <c r="P1097" s="146"/>
      <c r="Q1097" s="146"/>
      <c r="R1097" s="146"/>
      <c r="S1097" s="146"/>
      <c r="T1097" s="146"/>
      <c r="U1097" s="146"/>
      <c r="V1097" s="146"/>
      <c r="W1097" s="146"/>
      <c r="X1097" s="146"/>
      <c r="Y1097" s="146"/>
    </row>
    <row r="1098" spans="1:25" ht="15" customHeight="1">
      <c r="A1098" s="146"/>
      <c r="B1098" s="146"/>
      <c r="C1098" s="146"/>
      <c r="D1098" s="146"/>
      <c r="E1098" s="146"/>
      <c r="F1098" s="146"/>
      <c r="G1098" s="146"/>
      <c r="H1098" s="146"/>
      <c r="I1098" s="146"/>
      <c r="J1098" s="146"/>
      <c r="K1098" s="146"/>
      <c r="L1098" s="146"/>
      <c r="M1098" s="146"/>
      <c r="N1098" s="146"/>
      <c r="O1098" s="146"/>
      <c r="P1098" s="146"/>
      <c r="Q1098" s="146"/>
      <c r="R1098" s="146"/>
      <c r="S1098" s="146"/>
      <c r="T1098" s="146"/>
      <c r="U1098" s="146"/>
      <c r="V1098" s="146"/>
      <c r="W1098" s="146"/>
      <c r="X1098" s="146"/>
      <c r="Y1098" s="146"/>
    </row>
    <row r="1099" spans="1:25" ht="15" customHeight="1">
      <c r="A1099" s="146"/>
      <c r="B1099" s="146"/>
      <c r="C1099" s="146"/>
      <c r="D1099" s="146"/>
      <c r="E1099" s="146"/>
      <c r="F1099" s="146"/>
      <c r="G1099" s="146"/>
      <c r="H1099" s="146"/>
      <c r="I1099" s="146"/>
      <c r="J1099" s="146"/>
      <c r="K1099" s="146"/>
      <c r="L1099" s="146"/>
      <c r="M1099" s="146"/>
      <c r="N1099" s="146"/>
      <c r="O1099" s="146"/>
      <c r="P1099" s="146"/>
      <c r="Q1099" s="146"/>
      <c r="R1099" s="146"/>
      <c r="S1099" s="146"/>
      <c r="T1099" s="146"/>
      <c r="U1099" s="146"/>
      <c r="V1099" s="146"/>
      <c r="W1099" s="146"/>
      <c r="X1099" s="146"/>
      <c r="Y1099" s="146"/>
    </row>
    <row r="1100" spans="1:25" ht="15" customHeight="1">
      <c r="A1100" s="146"/>
      <c r="B1100" s="146"/>
      <c r="C1100" s="146"/>
      <c r="D1100" s="146"/>
      <c r="E1100" s="146"/>
      <c r="F1100" s="146"/>
      <c r="G1100" s="146"/>
      <c r="H1100" s="146"/>
      <c r="I1100" s="146"/>
      <c r="J1100" s="146"/>
      <c r="K1100" s="146"/>
      <c r="L1100" s="146"/>
      <c r="M1100" s="146"/>
      <c r="N1100" s="146"/>
      <c r="O1100" s="146"/>
      <c r="P1100" s="146"/>
      <c r="Q1100" s="146"/>
      <c r="R1100" s="146"/>
      <c r="S1100" s="146"/>
      <c r="T1100" s="146"/>
      <c r="U1100" s="146"/>
      <c r="V1100" s="146"/>
      <c r="W1100" s="146"/>
      <c r="X1100" s="146"/>
      <c r="Y1100" s="146"/>
    </row>
    <row r="1101" spans="1:25" ht="15" customHeight="1">
      <c r="A1101" s="146"/>
      <c r="B1101" s="146"/>
      <c r="C1101" s="146"/>
      <c r="D1101" s="146"/>
      <c r="E1101" s="146"/>
      <c r="F1101" s="146"/>
      <c r="G1101" s="146"/>
      <c r="H1101" s="146"/>
      <c r="I1101" s="146"/>
      <c r="J1101" s="146"/>
      <c r="K1101" s="146"/>
      <c r="L1101" s="146"/>
      <c r="M1101" s="146"/>
      <c r="N1101" s="146"/>
      <c r="O1101" s="146"/>
      <c r="P1101" s="146"/>
      <c r="Q1101" s="146"/>
      <c r="R1101" s="146"/>
      <c r="S1101" s="146"/>
      <c r="T1101" s="146"/>
      <c r="U1101" s="146"/>
      <c r="V1101" s="146"/>
      <c r="W1101" s="146"/>
      <c r="X1101" s="146"/>
      <c r="Y1101" s="146"/>
    </row>
    <row r="1102" spans="1:25" ht="15" customHeight="1">
      <c r="A1102" s="146"/>
      <c r="B1102" s="146"/>
      <c r="C1102" s="146"/>
      <c r="D1102" s="146"/>
      <c r="E1102" s="146"/>
      <c r="F1102" s="146"/>
      <c r="G1102" s="146"/>
      <c r="H1102" s="146"/>
      <c r="I1102" s="146"/>
      <c r="J1102" s="146"/>
      <c r="K1102" s="146"/>
      <c r="L1102" s="146"/>
      <c r="M1102" s="146"/>
      <c r="N1102" s="146"/>
      <c r="O1102" s="146"/>
      <c r="P1102" s="146"/>
      <c r="Q1102" s="146"/>
      <c r="R1102" s="146"/>
      <c r="S1102" s="146"/>
      <c r="T1102" s="146"/>
      <c r="U1102" s="146"/>
      <c r="V1102" s="146"/>
      <c r="W1102" s="146"/>
      <c r="X1102" s="146"/>
      <c r="Y1102" s="146"/>
    </row>
    <row r="1103" spans="1:25" ht="15" customHeight="1">
      <c r="A1103" s="146"/>
      <c r="B1103" s="146"/>
      <c r="C1103" s="146"/>
      <c r="D1103" s="146"/>
      <c r="E1103" s="146"/>
      <c r="F1103" s="146"/>
      <c r="G1103" s="146"/>
      <c r="H1103" s="146"/>
      <c r="I1103" s="146"/>
      <c r="J1103" s="146"/>
      <c r="K1103" s="146"/>
      <c r="L1103" s="146"/>
      <c r="M1103" s="146"/>
      <c r="N1103" s="146"/>
      <c r="O1103" s="146"/>
      <c r="P1103" s="146"/>
      <c r="Q1103" s="146"/>
      <c r="R1103" s="146"/>
      <c r="S1103" s="146"/>
      <c r="T1103" s="146"/>
      <c r="U1103" s="146"/>
      <c r="V1103" s="146"/>
      <c r="W1103" s="146"/>
      <c r="X1103" s="146"/>
      <c r="Y1103" s="146"/>
    </row>
    <row r="1104" spans="1:25" ht="15" customHeight="1">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row>
    <row r="1105" spans="1:25" ht="15" customHeight="1">
      <c r="A1105" s="146"/>
      <c r="B1105" s="146"/>
      <c r="C1105" s="146"/>
      <c r="D1105" s="146"/>
      <c r="E1105" s="146"/>
      <c r="F1105" s="146"/>
      <c r="G1105" s="146"/>
      <c r="H1105" s="146"/>
      <c r="I1105" s="146"/>
      <c r="J1105" s="146"/>
      <c r="K1105" s="146"/>
      <c r="L1105" s="146"/>
      <c r="M1105" s="146"/>
      <c r="N1105" s="146"/>
      <c r="O1105" s="146"/>
      <c r="P1105" s="146"/>
      <c r="Q1105" s="146"/>
      <c r="R1105" s="146"/>
      <c r="S1105" s="146"/>
      <c r="T1105" s="146"/>
      <c r="U1105" s="146"/>
      <c r="V1105" s="146"/>
      <c r="W1105" s="146"/>
      <c r="X1105" s="146"/>
      <c r="Y1105" s="146"/>
    </row>
    <row r="1106" spans="1:25" ht="15" customHeight="1">
      <c r="A1106" s="146"/>
      <c r="B1106" s="146"/>
      <c r="C1106" s="146"/>
      <c r="D1106" s="146"/>
      <c r="E1106" s="146"/>
      <c r="F1106" s="146"/>
      <c r="G1106" s="146"/>
      <c r="H1106" s="146"/>
      <c r="I1106" s="146"/>
      <c r="J1106" s="146"/>
      <c r="K1106" s="146"/>
      <c r="L1106" s="146"/>
      <c r="M1106" s="146"/>
      <c r="N1106" s="146"/>
      <c r="O1106" s="146"/>
      <c r="P1106" s="146"/>
      <c r="Q1106" s="146"/>
      <c r="R1106" s="146"/>
      <c r="S1106" s="146"/>
      <c r="T1106" s="146"/>
      <c r="U1106" s="146"/>
      <c r="V1106" s="146"/>
      <c r="W1106" s="146"/>
      <c r="X1106" s="146"/>
      <c r="Y1106" s="146"/>
    </row>
    <row r="1107" spans="1:25" ht="15" customHeight="1">
      <c r="A1107" s="146"/>
      <c r="B1107" s="146"/>
      <c r="C1107" s="146"/>
      <c r="D1107" s="146"/>
      <c r="E1107" s="146"/>
      <c r="F1107" s="146"/>
      <c r="G1107" s="146"/>
      <c r="H1107" s="146"/>
      <c r="I1107" s="146"/>
      <c r="J1107" s="146"/>
      <c r="K1107" s="146"/>
      <c r="L1107" s="146"/>
      <c r="M1107" s="146"/>
      <c r="N1107" s="146"/>
      <c r="O1107" s="146"/>
      <c r="P1107" s="146"/>
      <c r="Q1107" s="146"/>
      <c r="R1107" s="146"/>
      <c r="S1107" s="146"/>
      <c r="T1107" s="146"/>
      <c r="U1107" s="146"/>
      <c r="V1107" s="146"/>
      <c r="W1107" s="146"/>
      <c r="X1107" s="146"/>
      <c r="Y1107" s="146"/>
    </row>
    <row r="1108" spans="1:25" ht="15" customHeight="1">
      <c r="A1108" s="146"/>
      <c r="B1108" s="146"/>
      <c r="C1108" s="146"/>
      <c r="D1108" s="146"/>
      <c r="E1108" s="146"/>
      <c r="F1108" s="146"/>
      <c r="G1108" s="146"/>
      <c r="H1108" s="146"/>
      <c r="I1108" s="146"/>
      <c r="J1108" s="146"/>
      <c r="K1108" s="146"/>
      <c r="L1108" s="146"/>
      <c r="M1108" s="146"/>
      <c r="N1108" s="146"/>
      <c r="O1108" s="146"/>
      <c r="P1108" s="146"/>
      <c r="Q1108" s="146"/>
      <c r="R1108" s="146"/>
      <c r="S1108" s="146"/>
      <c r="T1108" s="146"/>
      <c r="U1108" s="146"/>
      <c r="V1108" s="146"/>
      <c r="W1108" s="146"/>
      <c r="X1108" s="146"/>
      <c r="Y1108" s="146"/>
    </row>
    <row r="1109" spans="1:25" ht="15" customHeight="1">
      <c r="A1109" s="146"/>
      <c r="B1109" s="146"/>
      <c r="C1109" s="146"/>
      <c r="D1109" s="146"/>
      <c r="E1109" s="146"/>
      <c r="F1109" s="146"/>
      <c r="G1109" s="146"/>
      <c r="H1109" s="146"/>
      <c r="I1109" s="146"/>
      <c r="J1109" s="146"/>
      <c r="K1109" s="146"/>
      <c r="L1109" s="146"/>
      <c r="M1109" s="146"/>
      <c r="N1109" s="146"/>
      <c r="O1109" s="146"/>
      <c r="P1109" s="146"/>
      <c r="Q1109" s="146"/>
      <c r="R1109" s="146"/>
      <c r="S1109" s="146"/>
      <c r="T1109" s="146"/>
      <c r="U1109" s="146"/>
      <c r="V1109" s="146"/>
      <c r="W1109" s="146"/>
      <c r="X1109" s="146"/>
      <c r="Y1109" s="146"/>
    </row>
    <row r="1110" spans="1:25" ht="15" customHeight="1">
      <c r="A1110" s="146"/>
      <c r="B1110" s="146"/>
      <c r="C1110" s="146"/>
      <c r="D1110" s="146"/>
      <c r="E1110" s="146"/>
      <c r="F1110" s="146"/>
      <c r="G1110" s="146"/>
      <c r="H1110" s="146"/>
      <c r="I1110" s="146"/>
      <c r="J1110" s="146"/>
      <c r="K1110" s="146"/>
      <c r="L1110" s="146"/>
      <c r="M1110" s="146"/>
      <c r="N1110" s="146"/>
      <c r="O1110" s="146"/>
      <c r="P1110" s="146"/>
      <c r="Q1110" s="146"/>
      <c r="R1110" s="146"/>
      <c r="S1110" s="146"/>
      <c r="T1110" s="146"/>
      <c r="U1110" s="146"/>
      <c r="V1110" s="146"/>
      <c r="W1110" s="146"/>
      <c r="X1110" s="146"/>
      <c r="Y1110" s="146"/>
    </row>
    <row r="1111" spans="1:25" ht="15" customHeight="1">
      <c r="A1111" s="146"/>
      <c r="B1111" s="146"/>
      <c r="C1111" s="146"/>
      <c r="D1111" s="146"/>
      <c r="E1111" s="146"/>
      <c r="F1111" s="146"/>
      <c r="G1111" s="146"/>
      <c r="H1111" s="146"/>
      <c r="I1111" s="146"/>
      <c r="J1111" s="146"/>
      <c r="K1111" s="146"/>
      <c r="L1111" s="146"/>
      <c r="M1111" s="146"/>
      <c r="N1111" s="146"/>
      <c r="O1111" s="146"/>
      <c r="P1111" s="146"/>
      <c r="Q1111" s="146"/>
      <c r="R1111" s="146"/>
      <c r="S1111" s="146"/>
      <c r="T1111" s="146"/>
      <c r="U1111" s="146"/>
      <c r="V1111" s="146"/>
      <c r="W1111" s="146"/>
      <c r="X1111" s="146"/>
      <c r="Y1111" s="146"/>
    </row>
    <row r="1112" spans="1:25" ht="15" customHeight="1">
      <c r="A1112" s="146"/>
      <c r="B1112" s="146"/>
      <c r="C1112" s="146"/>
      <c r="D1112" s="146"/>
      <c r="E1112" s="146"/>
      <c r="F1112" s="146"/>
      <c r="G1112" s="146"/>
      <c r="H1112" s="146"/>
      <c r="I1112" s="146"/>
      <c r="J1112" s="146"/>
      <c r="K1112" s="146"/>
      <c r="L1112" s="146"/>
      <c r="M1112" s="146"/>
      <c r="N1112" s="146"/>
      <c r="O1112" s="146"/>
      <c r="P1112" s="146"/>
      <c r="Q1112" s="146"/>
      <c r="R1112" s="146"/>
      <c r="S1112" s="146"/>
      <c r="T1112" s="146"/>
      <c r="U1112" s="146"/>
      <c r="V1112" s="146"/>
      <c r="W1112" s="146"/>
      <c r="X1112" s="146"/>
      <c r="Y1112" s="146"/>
    </row>
    <row r="1113" spans="1:25" ht="15" customHeight="1">
      <c r="A1113" s="146"/>
      <c r="B1113" s="146"/>
      <c r="C1113" s="146"/>
      <c r="D1113" s="146"/>
      <c r="E1113" s="146"/>
      <c r="F1113" s="146"/>
      <c r="G1113" s="146"/>
      <c r="H1113" s="146"/>
      <c r="I1113" s="146"/>
      <c r="J1113" s="146"/>
      <c r="K1113" s="146"/>
      <c r="L1113" s="146"/>
      <c r="M1113" s="146"/>
      <c r="N1113" s="146"/>
      <c r="O1113" s="146"/>
      <c r="P1113" s="146"/>
      <c r="Q1113" s="146"/>
      <c r="R1113" s="146"/>
      <c r="S1113" s="146"/>
      <c r="T1113" s="146"/>
      <c r="U1113" s="146"/>
      <c r="V1113" s="146"/>
      <c r="W1113" s="146"/>
      <c r="X1113" s="146"/>
      <c r="Y1113" s="146"/>
    </row>
    <row r="1114" spans="1:25" ht="15" customHeight="1">
      <c r="A1114" s="146"/>
      <c r="B1114" s="146"/>
      <c r="C1114" s="146"/>
      <c r="D1114" s="146"/>
      <c r="E1114" s="146"/>
      <c r="F1114" s="146"/>
      <c r="G1114" s="146"/>
      <c r="H1114" s="146"/>
      <c r="I1114" s="146"/>
      <c r="J1114" s="146"/>
      <c r="K1114" s="146"/>
      <c r="L1114" s="146"/>
      <c r="M1114" s="146"/>
      <c r="N1114" s="146"/>
      <c r="O1114" s="146"/>
      <c r="P1114" s="146"/>
      <c r="Q1114" s="146"/>
      <c r="R1114" s="146"/>
      <c r="S1114" s="146"/>
      <c r="T1114" s="146"/>
      <c r="U1114" s="146"/>
      <c r="V1114" s="146"/>
      <c r="W1114" s="146"/>
      <c r="X1114" s="146"/>
      <c r="Y1114" s="146"/>
    </row>
    <row r="1115" spans="1:25" ht="15" customHeight="1">
      <c r="A1115" s="146"/>
      <c r="B1115" s="146"/>
      <c r="C1115" s="146"/>
      <c r="D1115" s="146"/>
      <c r="E1115" s="146"/>
      <c r="F1115" s="146"/>
      <c r="G1115" s="146"/>
      <c r="H1115" s="146"/>
      <c r="I1115" s="146"/>
      <c r="J1115" s="146"/>
      <c r="K1115" s="146"/>
      <c r="L1115" s="146"/>
      <c r="M1115" s="146"/>
      <c r="N1115" s="146"/>
      <c r="O1115" s="146"/>
      <c r="P1115" s="146"/>
      <c r="Q1115" s="146"/>
      <c r="R1115" s="146"/>
      <c r="S1115" s="146"/>
      <c r="T1115" s="146"/>
      <c r="U1115" s="146"/>
      <c r="V1115" s="146"/>
      <c r="W1115" s="146"/>
      <c r="X1115" s="146"/>
      <c r="Y1115" s="146"/>
    </row>
    <row r="1116" spans="1:25" ht="15" customHeight="1">
      <c r="A1116" s="146"/>
      <c r="B1116" s="146"/>
      <c r="C1116" s="146"/>
      <c r="D1116" s="146"/>
      <c r="E1116" s="146"/>
      <c r="F1116" s="146"/>
      <c r="G1116" s="146"/>
      <c r="H1116" s="146"/>
      <c r="I1116" s="146"/>
      <c r="J1116" s="146"/>
      <c r="K1116" s="146"/>
      <c r="L1116" s="146"/>
      <c r="M1116" s="146"/>
      <c r="N1116" s="146"/>
      <c r="O1116" s="146"/>
      <c r="P1116" s="146"/>
      <c r="Q1116" s="146"/>
      <c r="R1116" s="146"/>
      <c r="S1116" s="146"/>
      <c r="T1116" s="146"/>
      <c r="U1116" s="146"/>
      <c r="V1116" s="146"/>
      <c r="W1116" s="146"/>
      <c r="X1116" s="146"/>
      <c r="Y1116" s="146"/>
    </row>
    <row r="1117" spans="1:25" ht="15" customHeight="1">
      <c r="A1117" s="146"/>
      <c r="B1117" s="146"/>
      <c r="C1117" s="146"/>
      <c r="D1117" s="146"/>
      <c r="E1117" s="146"/>
      <c r="F1117" s="146"/>
      <c r="G1117" s="146"/>
      <c r="H1117" s="146"/>
      <c r="I1117" s="146"/>
      <c r="J1117" s="146"/>
      <c r="K1117" s="146"/>
      <c r="L1117" s="146"/>
      <c r="M1117" s="146"/>
      <c r="N1117" s="146"/>
      <c r="O1117" s="146"/>
      <c r="P1117" s="146"/>
      <c r="Q1117" s="146"/>
      <c r="R1117" s="146"/>
      <c r="S1117" s="146"/>
      <c r="T1117" s="146"/>
      <c r="U1117" s="146"/>
      <c r="V1117" s="146"/>
      <c r="W1117" s="146"/>
      <c r="X1117" s="146"/>
      <c r="Y1117" s="146"/>
    </row>
    <row r="1118" spans="1:25" ht="15" customHeight="1">
      <c r="A1118" s="146"/>
      <c r="B1118" s="146"/>
      <c r="C1118" s="146"/>
      <c r="D1118" s="146"/>
      <c r="E1118" s="146"/>
      <c r="F1118" s="146"/>
      <c r="G1118" s="146"/>
      <c r="H1118" s="146"/>
      <c r="I1118" s="146"/>
      <c r="J1118" s="146"/>
      <c r="K1118" s="146"/>
      <c r="L1118" s="146"/>
      <c r="M1118" s="146"/>
      <c r="N1118" s="146"/>
      <c r="O1118" s="146"/>
      <c r="P1118" s="146"/>
      <c r="Q1118" s="146"/>
      <c r="R1118" s="146"/>
      <c r="S1118" s="146"/>
      <c r="T1118" s="146"/>
      <c r="U1118" s="146"/>
      <c r="V1118" s="146"/>
      <c r="W1118" s="146"/>
      <c r="X1118" s="146"/>
      <c r="Y1118" s="146"/>
    </row>
    <row r="1119" spans="1:25" ht="15" customHeight="1">
      <c r="A1119" s="146"/>
      <c r="B1119" s="146"/>
      <c r="C1119" s="146"/>
      <c r="D1119" s="146"/>
      <c r="E1119" s="146"/>
      <c r="F1119" s="146"/>
      <c r="G1119" s="146"/>
      <c r="H1119" s="146"/>
      <c r="I1119" s="146"/>
      <c r="J1119" s="146"/>
      <c r="K1119" s="146"/>
      <c r="L1119" s="146"/>
      <c r="M1119" s="146"/>
      <c r="N1119" s="146"/>
      <c r="O1119" s="146"/>
      <c r="P1119" s="146"/>
      <c r="Q1119" s="146"/>
      <c r="R1119" s="146"/>
      <c r="S1119" s="146"/>
      <c r="T1119" s="146"/>
      <c r="U1119" s="146"/>
      <c r="V1119" s="146"/>
      <c r="W1119" s="146"/>
      <c r="X1119" s="146"/>
      <c r="Y1119" s="146"/>
    </row>
    <row r="1120" spans="1:25" ht="15" customHeight="1">
      <c r="A1120" s="146"/>
      <c r="B1120" s="146"/>
      <c r="C1120" s="146"/>
      <c r="D1120" s="146"/>
      <c r="E1120" s="146"/>
      <c r="F1120" s="146"/>
      <c r="G1120" s="146"/>
      <c r="H1120" s="146"/>
      <c r="I1120" s="146"/>
      <c r="J1120" s="146"/>
      <c r="K1120" s="146"/>
      <c r="L1120" s="146"/>
      <c r="M1120" s="146"/>
      <c r="N1120" s="146"/>
      <c r="O1120" s="146"/>
      <c r="P1120" s="146"/>
      <c r="Q1120" s="146"/>
      <c r="R1120" s="146"/>
      <c r="S1120" s="146"/>
      <c r="T1120" s="146"/>
      <c r="U1120" s="146"/>
      <c r="V1120" s="146"/>
      <c r="W1120" s="146"/>
      <c r="X1120" s="146"/>
      <c r="Y1120" s="146"/>
    </row>
    <row r="1121" spans="1:25" ht="15" customHeight="1">
      <c r="A1121" s="146"/>
      <c r="B1121" s="146"/>
      <c r="C1121" s="146"/>
      <c r="D1121" s="146"/>
      <c r="E1121" s="146"/>
      <c r="F1121" s="146"/>
      <c r="G1121" s="146"/>
      <c r="H1121" s="146"/>
      <c r="I1121" s="146"/>
      <c r="J1121" s="146"/>
      <c r="K1121" s="146"/>
      <c r="L1121" s="146"/>
      <c r="M1121" s="146"/>
      <c r="N1121" s="146"/>
      <c r="O1121" s="146"/>
      <c r="P1121" s="146"/>
      <c r="Q1121" s="146"/>
      <c r="R1121" s="146"/>
      <c r="S1121" s="146"/>
      <c r="T1121" s="146"/>
      <c r="U1121" s="146"/>
      <c r="V1121" s="146"/>
      <c r="W1121" s="146"/>
      <c r="X1121" s="146"/>
      <c r="Y1121" s="146"/>
    </row>
    <row r="1122" spans="1:25" ht="15" customHeight="1">
      <c r="A1122" s="146"/>
      <c r="B1122" s="146"/>
      <c r="C1122" s="146"/>
      <c r="D1122" s="146"/>
      <c r="E1122" s="146"/>
      <c r="F1122" s="146"/>
      <c r="G1122" s="146"/>
      <c r="H1122" s="146"/>
      <c r="I1122" s="146"/>
      <c r="J1122" s="146"/>
      <c r="K1122" s="146"/>
      <c r="L1122" s="146"/>
      <c r="M1122" s="146"/>
      <c r="N1122" s="146"/>
      <c r="O1122" s="146"/>
      <c r="P1122" s="146"/>
      <c r="Q1122" s="146"/>
      <c r="R1122" s="146"/>
      <c r="S1122" s="146"/>
      <c r="T1122" s="146"/>
      <c r="U1122" s="146"/>
      <c r="V1122" s="146"/>
      <c r="W1122" s="146"/>
      <c r="X1122" s="146"/>
      <c r="Y1122" s="146"/>
    </row>
    <row r="1123" spans="1:25" ht="15" customHeight="1">
      <c r="A1123" s="146"/>
      <c r="B1123" s="146"/>
      <c r="C1123" s="146"/>
      <c r="D1123" s="146"/>
      <c r="E1123" s="146"/>
      <c r="F1123" s="146"/>
      <c r="G1123" s="146"/>
      <c r="H1123" s="146"/>
      <c r="I1123" s="146"/>
      <c r="J1123" s="146"/>
      <c r="K1123" s="146"/>
      <c r="L1123" s="146"/>
      <c r="M1123" s="146"/>
      <c r="N1123" s="146"/>
      <c r="O1123" s="146"/>
      <c r="P1123" s="146"/>
      <c r="Q1123" s="146"/>
      <c r="R1123" s="146"/>
      <c r="S1123" s="146"/>
      <c r="T1123" s="146"/>
      <c r="U1123" s="146"/>
      <c r="V1123" s="146"/>
      <c r="W1123" s="146"/>
      <c r="X1123" s="146"/>
      <c r="Y1123" s="146"/>
    </row>
    <row r="1124" spans="1:25" ht="15" customHeight="1">
      <c r="A1124" s="146"/>
      <c r="B1124" s="146"/>
      <c r="C1124" s="146"/>
      <c r="D1124" s="146"/>
      <c r="E1124" s="146"/>
      <c r="F1124" s="146"/>
      <c r="G1124" s="146"/>
      <c r="H1124" s="146"/>
      <c r="I1124" s="146"/>
      <c r="J1124" s="146"/>
      <c r="K1124" s="146"/>
      <c r="L1124" s="146"/>
      <c r="M1124" s="146"/>
      <c r="N1124" s="146"/>
      <c r="O1124" s="146"/>
      <c r="P1124" s="146"/>
      <c r="Q1124" s="146"/>
      <c r="R1124" s="146"/>
      <c r="S1124" s="146"/>
      <c r="T1124" s="146"/>
      <c r="U1124" s="146"/>
      <c r="V1124" s="146"/>
      <c r="W1124" s="146"/>
      <c r="X1124" s="146"/>
      <c r="Y1124" s="146"/>
    </row>
    <row r="1125" spans="1:25" ht="15" customHeight="1">
      <c r="A1125" s="146"/>
      <c r="B1125" s="146"/>
      <c r="C1125" s="146"/>
      <c r="D1125" s="146"/>
      <c r="E1125" s="146"/>
      <c r="F1125" s="146"/>
      <c r="G1125" s="146"/>
      <c r="H1125" s="146"/>
      <c r="I1125" s="146"/>
      <c r="J1125" s="146"/>
      <c r="K1125" s="146"/>
      <c r="L1125" s="146"/>
      <c r="M1125" s="146"/>
      <c r="N1125" s="146"/>
      <c r="O1125" s="146"/>
      <c r="P1125" s="146"/>
      <c r="Q1125" s="146"/>
      <c r="R1125" s="146"/>
      <c r="S1125" s="146"/>
      <c r="T1125" s="146"/>
      <c r="U1125" s="146"/>
      <c r="V1125" s="146"/>
      <c r="W1125" s="146"/>
      <c r="X1125" s="146"/>
      <c r="Y1125" s="146"/>
    </row>
    <row r="1126" spans="1:25" ht="15" customHeight="1">
      <c r="A1126" s="146"/>
      <c r="B1126" s="146"/>
      <c r="C1126" s="146"/>
      <c r="D1126" s="146"/>
      <c r="E1126" s="146"/>
      <c r="F1126" s="146"/>
      <c r="G1126" s="146"/>
      <c r="H1126" s="146"/>
      <c r="I1126" s="146"/>
      <c r="J1126" s="146"/>
      <c r="K1126" s="146"/>
      <c r="L1126" s="146"/>
      <c r="M1126" s="146"/>
      <c r="N1126" s="146"/>
      <c r="O1126" s="146"/>
      <c r="P1126" s="146"/>
      <c r="Q1126" s="146"/>
      <c r="R1126" s="146"/>
      <c r="S1126" s="146"/>
      <c r="T1126" s="146"/>
      <c r="U1126" s="146"/>
      <c r="V1126" s="146"/>
      <c r="W1126" s="146"/>
      <c r="X1126" s="146"/>
      <c r="Y1126" s="146"/>
    </row>
    <row r="1127" spans="1:25" ht="15" customHeight="1">
      <c r="A1127" s="146"/>
      <c r="B1127" s="146"/>
      <c r="C1127" s="146"/>
      <c r="D1127" s="146"/>
      <c r="E1127" s="146"/>
      <c r="F1127" s="146"/>
      <c r="G1127" s="146"/>
      <c r="H1127" s="146"/>
      <c r="I1127" s="146"/>
      <c r="J1127" s="146"/>
      <c r="K1127" s="146"/>
      <c r="L1127" s="146"/>
      <c r="M1127" s="146"/>
      <c r="N1127" s="146"/>
      <c r="O1127" s="146"/>
      <c r="P1127" s="146"/>
      <c r="Q1127" s="146"/>
      <c r="R1127" s="146"/>
      <c r="S1127" s="146"/>
      <c r="T1127" s="146"/>
      <c r="U1127" s="146"/>
      <c r="V1127" s="146"/>
      <c r="W1127" s="146"/>
      <c r="X1127" s="146"/>
      <c r="Y1127" s="146"/>
    </row>
    <row r="1128" spans="1:25" ht="15" customHeight="1">
      <c r="A1128" s="146"/>
      <c r="B1128" s="146"/>
      <c r="C1128" s="146"/>
      <c r="D1128" s="146"/>
      <c r="E1128" s="146"/>
      <c r="F1128" s="146"/>
      <c r="G1128" s="146"/>
      <c r="H1128" s="146"/>
      <c r="I1128" s="146"/>
      <c r="J1128" s="146"/>
      <c r="K1128" s="146"/>
      <c r="L1128" s="146"/>
      <c r="M1128" s="146"/>
      <c r="N1128" s="146"/>
      <c r="O1128" s="146"/>
      <c r="P1128" s="146"/>
      <c r="Q1128" s="146"/>
      <c r="R1128" s="146"/>
      <c r="S1128" s="146"/>
      <c r="T1128" s="146"/>
      <c r="U1128" s="146"/>
      <c r="V1128" s="146"/>
      <c r="W1128" s="146"/>
      <c r="X1128" s="146"/>
      <c r="Y1128" s="146"/>
    </row>
    <row r="1129" spans="1:25" ht="15" customHeight="1">
      <c r="A1129" s="146"/>
      <c r="B1129" s="146"/>
      <c r="C1129" s="146"/>
      <c r="D1129" s="146"/>
      <c r="E1129" s="146"/>
      <c r="F1129" s="146"/>
      <c r="G1129" s="146"/>
      <c r="H1129" s="146"/>
      <c r="I1129" s="146"/>
      <c r="J1129" s="146"/>
      <c r="K1129" s="146"/>
      <c r="L1129" s="146"/>
      <c r="M1129" s="146"/>
      <c r="N1129" s="146"/>
      <c r="O1129" s="146"/>
      <c r="P1129" s="146"/>
      <c r="Q1129" s="146"/>
      <c r="R1129" s="146"/>
      <c r="S1129" s="146"/>
      <c r="T1129" s="146"/>
      <c r="U1129" s="146"/>
      <c r="V1129" s="146"/>
      <c r="W1129" s="146"/>
      <c r="X1129" s="146"/>
      <c r="Y1129" s="146"/>
    </row>
    <row r="1130" spans="1:25" ht="15" customHeight="1">
      <c r="A1130" s="146"/>
      <c r="B1130" s="146"/>
      <c r="C1130" s="146"/>
      <c r="D1130" s="146"/>
      <c r="E1130" s="146"/>
      <c r="F1130" s="146"/>
      <c r="G1130" s="146"/>
      <c r="H1130" s="146"/>
      <c r="I1130" s="146"/>
      <c r="J1130" s="146"/>
      <c r="K1130" s="146"/>
      <c r="L1130" s="146"/>
      <c r="M1130" s="146"/>
      <c r="N1130" s="146"/>
      <c r="O1130" s="146"/>
      <c r="P1130" s="146"/>
      <c r="Q1130" s="146"/>
      <c r="R1130" s="146"/>
      <c r="S1130" s="146"/>
      <c r="T1130" s="146"/>
      <c r="U1130" s="146"/>
      <c r="V1130" s="146"/>
      <c r="W1130" s="146"/>
      <c r="X1130" s="146"/>
      <c r="Y1130" s="146"/>
    </row>
    <row r="1131" spans="1:25" ht="15" customHeight="1">
      <c r="A1131" s="146"/>
      <c r="B1131" s="146"/>
      <c r="C1131" s="146"/>
      <c r="D1131" s="146"/>
      <c r="E1131" s="146"/>
      <c r="F1131" s="146"/>
      <c r="G1131" s="146"/>
      <c r="H1131" s="146"/>
      <c r="I1131" s="146"/>
      <c r="J1131" s="146"/>
      <c r="K1131" s="146"/>
      <c r="L1131" s="146"/>
      <c r="M1131" s="146"/>
      <c r="N1131" s="146"/>
      <c r="O1131" s="146"/>
      <c r="P1131" s="146"/>
      <c r="Q1131" s="146"/>
      <c r="R1131" s="146"/>
      <c r="S1131" s="146"/>
      <c r="T1131" s="146"/>
      <c r="U1131" s="146"/>
      <c r="V1131" s="146"/>
      <c r="W1131" s="146"/>
      <c r="X1131" s="146"/>
      <c r="Y1131" s="146"/>
    </row>
    <row r="1132" spans="1:25" ht="15" customHeight="1">
      <c r="A1132" s="146"/>
      <c r="B1132" s="146"/>
      <c r="C1132" s="146"/>
      <c r="D1132" s="146"/>
      <c r="E1132" s="146"/>
      <c r="F1132" s="146"/>
      <c r="G1132" s="146"/>
      <c r="H1132" s="146"/>
      <c r="I1132" s="146"/>
      <c r="J1132" s="146"/>
      <c r="K1132" s="146"/>
      <c r="L1132" s="146"/>
      <c r="M1132" s="146"/>
      <c r="N1132" s="146"/>
      <c r="O1132" s="146"/>
      <c r="P1132" s="146"/>
      <c r="Q1132" s="146"/>
      <c r="R1132" s="146"/>
      <c r="S1132" s="146"/>
      <c r="T1132" s="146"/>
      <c r="U1132" s="146"/>
      <c r="V1132" s="146"/>
      <c r="W1132" s="146"/>
      <c r="X1132" s="146"/>
      <c r="Y1132" s="146"/>
    </row>
    <row r="1133" spans="1:25" ht="15" customHeight="1">
      <c r="A1133" s="146"/>
      <c r="B1133" s="146"/>
      <c r="C1133" s="146"/>
      <c r="D1133" s="146"/>
      <c r="E1133" s="146"/>
      <c r="F1133" s="146"/>
      <c r="G1133" s="146"/>
      <c r="H1133" s="146"/>
      <c r="I1133" s="146"/>
      <c r="J1133" s="146"/>
      <c r="K1133" s="146"/>
      <c r="L1133" s="146"/>
      <c r="M1133" s="146"/>
      <c r="N1133" s="146"/>
      <c r="O1133" s="146"/>
      <c r="P1133" s="146"/>
      <c r="Q1133" s="146"/>
      <c r="R1133" s="146"/>
      <c r="S1133" s="146"/>
      <c r="T1133" s="146"/>
      <c r="U1133" s="146"/>
      <c r="V1133" s="146"/>
      <c r="W1133" s="146"/>
      <c r="X1133" s="146"/>
      <c r="Y1133" s="146"/>
    </row>
    <row r="1134" spans="1:25" ht="15" customHeight="1">
      <c r="A1134" s="146"/>
      <c r="B1134" s="146"/>
      <c r="C1134" s="146"/>
      <c r="D1134" s="146"/>
      <c r="E1134" s="146"/>
      <c r="F1134" s="146"/>
      <c r="G1134" s="146"/>
      <c r="H1134" s="146"/>
      <c r="I1134" s="146"/>
      <c r="J1134" s="146"/>
      <c r="K1134" s="146"/>
      <c r="L1134" s="146"/>
      <c r="M1134" s="146"/>
      <c r="N1134" s="146"/>
      <c r="O1134" s="146"/>
      <c r="P1134" s="146"/>
      <c r="Q1134" s="146"/>
      <c r="R1134" s="146"/>
      <c r="S1134" s="146"/>
      <c r="T1134" s="146"/>
      <c r="U1134" s="146"/>
      <c r="V1134" s="146"/>
      <c r="W1134" s="146"/>
      <c r="X1134" s="146"/>
      <c r="Y1134" s="146"/>
    </row>
    <row r="1135" spans="1:25" ht="15" customHeight="1">
      <c r="A1135" s="146"/>
      <c r="B1135" s="146"/>
      <c r="C1135" s="146"/>
      <c r="D1135" s="146"/>
      <c r="E1135" s="146"/>
      <c r="F1135" s="146"/>
      <c r="G1135" s="146"/>
      <c r="H1135" s="146"/>
      <c r="I1135" s="146"/>
      <c r="J1135" s="146"/>
      <c r="K1135" s="146"/>
      <c r="L1135" s="146"/>
      <c r="M1135" s="146"/>
      <c r="N1135" s="146"/>
      <c r="O1135" s="146"/>
      <c r="P1135" s="146"/>
      <c r="Q1135" s="146"/>
      <c r="R1135" s="146"/>
      <c r="S1135" s="146"/>
      <c r="T1135" s="146"/>
      <c r="U1135" s="146"/>
      <c r="V1135" s="146"/>
      <c r="W1135" s="146"/>
      <c r="X1135" s="146"/>
      <c r="Y1135" s="146"/>
    </row>
    <row r="1136" spans="1:25" ht="15" customHeight="1">
      <c r="A1136" s="146"/>
      <c r="B1136" s="146"/>
      <c r="C1136" s="146"/>
      <c r="D1136" s="146"/>
      <c r="E1136" s="146"/>
      <c r="F1136" s="146"/>
      <c r="G1136" s="146"/>
      <c r="H1136" s="146"/>
      <c r="I1136" s="146"/>
      <c r="J1136" s="146"/>
      <c r="K1136" s="146"/>
      <c r="L1136" s="146"/>
      <c r="M1136" s="146"/>
      <c r="N1136" s="146"/>
      <c r="O1136" s="146"/>
      <c r="P1136" s="146"/>
      <c r="Q1136" s="146"/>
      <c r="R1136" s="146"/>
      <c r="S1136" s="146"/>
      <c r="T1136" s="146"/>
      <c r="U1136" s="146"/>
      <c r="V1136" s="146"/>
      <c r="W1136" s="146"/>
      <c r="X1136" s="146"/>
      <c r="Y1136" s="146"/>
    </row>
    <row r="1137" spans="1:25" ht="15" customHeight="1">
      <c r="A1137" s="146"/>
      <c r="B1137" s="146"/>
      <c r="C1137" s="146"/>
      <c r="D1137" s="146"/>
      <c r="E1137" s="146"/>
      <c r="F1137" s="146"/>
      <c r="G1137" s="146"/>
      <c r="H1137" s="146"/>
      <c r="I1137" s="146"/>
      <c r="J1137" s="146"/>
      <c r="K1137" s="146"/>
      <c r="L1137" s="146"/>
      <c r="M1137" s="146"/>
      <c r="N1137" s="146"/>
      <c r="O1137" s="146"/>
      <c r="P1137" s="146"/>
      <c r="Q1137" s="146"/>
      <c r="R1137" s="146"/>
      <c r="S1137" s="146"/>
      <c r="T1137" s="146"/>
      <c r="U1137" s="146"/>
      <c r="V1137" s="146"/>
      <c r="W1137" s="146"/>
      <c r="X1137" s="146"/>
      <c r="Y1137" s="146"/>
    </row>
    <row r="1138" spans="1:25" ht="15" customHeight="1">
      <c r="A1138" s="146"/>
      <c r="B1138" s="146"/>
      <c r="C1138" s="146"/>
      <c r="D1138" s="146"/>
      <c r="E1138" s="146"/>
      <c r="F1138" s="146"/>
      <c r="G1138" s="146"/>
      <c r="H1138" s="146"/>
      <c r="I1138" s="146"/>
      <c r="J1138" s="146"/>
      <c r="K1138" s="146"/>
      <c r="L1138" s="146"/>
      <c r="M1138" s="146"/>
      <c r="N1138" s="146"/>
      <c r="O1138" s="146"/>
      <c r="P1138" s="146"/>
      <c r="Q1138" s="146"/>
      <c r="R1138" s="146"/>
      <c r="S1138" s="146"/>
      <c r="T1138" s="146"/>
      <c r="U1138" s="146"/>
      <c r="V1138" s="146"/>
      <c r="W1138" s="146"/>
      <c r="X1138" s="146"/>
      <c r="Y1138" s="146"/>
    </row>
    <row r="1139" spans="1:25" ht="15" customHeight="1">
      <c r="A1139" s="146"/>
      <c r="B1139" s="146"/>
      <c r="C1139" s="146"/>
      <c r="D1139" s="146"/>
      <c r="E1139" s="146"/>
      <c r="F1139" s="146"/>
      <c r="G1139" s="146"/>
      <c r="H1139" s="146"/>
      <c r="I1139" s="146"/>
      <c r="J1139" s="146"/>
      <c r="K1139" s="146"/>
      <c r="L1139" s="146"/>
      <c r="M1139" s="146"/>
      <c r="N1139" s="146"/>
      <c r="O1139" s="146"/>
      <c r="P1139" s="146"/>
      <c r="Q1139" s="146"/>
      <c r="R1139" s="146"/>
      <c r="S1139" s="146"/>
      <c r="T1139" s="146"/>
      <c r="U1139" s="146"/>
      <c r="V1139" s="146"/>
      <c r="W1139" s="146"/>
      <c r="X1139" s="146"/>
      <c r="Y1139" s="146"/>
    </row>
    <row r="1140" spans="1:25" ht="15" customHeight="1">
      <c r="A1140" s="146"/>
      <c r="B1140" s="146"/>
      <c r="C1140" s="146"/>
      <c r="D1140" s="146"/>
      <c r="E1140" s="146"/>
      <c r="F1140" s="146"/>
      <c r="G1140" s="146"/>
      <c r="H1140" s="146"/>
      <c r="I1140" s="146"/>
      <c r="J1140" s="146"/>
      <c r="K1140" s="146"/>
      <c r="L1140" s="146"/>
      <c r="M1140" s="146"/>
      <c r="N1140" s="146"/>
      <c r="O1140" s="146"/>
      <c r="P1140" s="146"/>
      <c r="Q1140" s="146"/>
      <c r="R1140" s="146"/>
      <c r="S1140" s="146"/>
      <c r="T1140" s="146"/>
      <c r="U1140" s="146"/>
      <c r="V1140" s="146"/>
      <c r="W1140" s="146"/>
      <c r="X1140" s="146"/>
      <c r="Y1140" s="146"/>
    </row>
    <row r="1141" spans="1:25" ht="15" customHeight="1">
      <c r="A1141" s="146"/>
      <c r="B1141" s="146"/>
      <c r="C1141" s="146"/>
      <c r="D1141" s="146"/>
      <c r="E1141" s="146"/>
      <c r="F1141" s="146"/>
      <c r="G1141" s="146"/>
      <c r="H1141" s="146"/>
      <c r="I1141" s="146"/>
      <c r="J1141" s="146"/>
      <c r="K1141" s="146"/>
      <c r="L1141" s="146"/>
      <c r="M1141" s="146"/>
      <c r="N1141" s="146"/>
      <c r="O1141" s="146"/>
      <c r="P1141" s="146"/>
      <c r="Q1141" s="146"/>
      <c r="R1141" s="146"/>
      <c r="S1141" s="146"/>
      <c r="T1141" s="146"/>
      <c r="U1141" s="146"/>
      <c r="V1141" s="146"/>
      <c r="W1141" s="146"/>
      <c r="X1141" s="146"/>
      <c r="Y1141" s="146"/>
    </row>
    <row r="1142" spans="1:25" ht="15" customHeight="1">
      <c r="A1142" s="146"/>
      <c r="B1142" s="146"/>
      <c r="C1142" s="146"/>
      <c r="D1142" s="146"/>
      <c r="E1142" s="146"/>
      <c r="F1142" s="146"/>
      <c r="G1142" s="146"/>
      <c r="H1142" s="146"/>
      <c r="I1142" s="146"/>
      <c r="J1142" s="146"/>
      <c r="K1142" s="146"/>
      <c r="L1142" s="146"/>
      <c r="M1142" s="146"/>
      <c r="N1142" s="146"/>
      <c r="O1142" s="146"/>
      <c r="P1142" s="146"/>
      <c r="Q1142" s="146"/>
      <c r="R1142" s="146"/>
      <c r="S1142" s="146"/>
      <c r="T1142" s="146"/>
      <c r="U1142" s="146"/>
      <c r="V1142" s="146"/>
      <c r="W1142" s="146"/>
      <c r="X1142" s="146"/>
      <c r="Y1142" s="146"/>
    </row>
    <row r="1143" spans="1:25" ht="15" customHeight="1">
      <c r="A1143" s="146"/>
      <c r="B1143" s="146"/>
      <c r="C1143" s="146"/>
      <c r="D1143" s="146"/>
      <c r="E1143" s="146"/>
      <c r="F1143" s="146"/>
      <c r="G1143" s="146"/>
      <c r="H1143" s="146"/>
      <c r="I1143" s="146"/>
      <c r="J1143" s="146"/>
      <c r="K1143" s="146"/>
      <c r="L1143" s="146"/>
      <c r="M1143" s="146"/>
      <c r="N1143" s="146"/>
      <c r="O1143" s="146"/>
      <c r="P1143" s="146"/>
      <c r="Q1143" s="146"/>
      <c r="R1143" s="146"/>
      <c r="S1143" s="146"/>
      <c r="T1143" s="146"/>
      <c r="U1143" s="146"/>
      <c r="V1143" s="146"/>
      <c r="W1143" s="146"/>
      <c r="X1143" s="146"/>
      <c r="Y1143" s="146"/>
    </row>
    <row r="1144" spans="1:25" ht="15" customHeight="1">
      <c r="A1144" s="146"/>
      <c r="B1144" s="146"/>
      <c r="C1144" s="146"/>
      <c r="D1144" s="146"/>
      <c r="E1144" s="146"/>
      <c r="F1144" s="146"/>
      <c r="G1144" s="146"/>
      <c r="H1144" s="146"/>
      <c r="I1144" s="146"/>
      <c r="J1144" s="146"/>
      <c r="K1144" s="146"/>
      <c r="L1144" s="146"/>
      <c r="M1144" s="146"/>
      <c r="N1144" s="146"/>
      <c r="O1144" s="146"/>
      <c r="P1144" s="146"/>
      <c r="Q1144" s="146"/>
      <c r="R1144" s="146"/>
      <c r="S1144" s="146"/>
      <c r="T1144" s="146"/>
      <c r="U1144" s="146"/>
      <c r="V1144" s="146"/>
      <c r="W1144" s="146"/>
      <c r="X1144" s="146"/>
      <c r="Y1144" s="146"/>
    </row>
    <row r="1145" spans="1:25" ht="15" customHeight="1">
      <c r="A1145" s="146"/>
      <c r="B1145" s="146"/>
      <c r="C1145" s="146"/>
      <c r="D1145" s="146"/>
      <c r="E1145" s="146"/>
      <c r="F1145" s="146"/>
      <c r="G1145" s="146"/>
      <c r="H1145" s="146"/>
      <c r="I1145" s="146"/>
      <c r="J1145" s="146"/>
      <c r="K1145" s="146"/>
      <c r="L1145" s="146"/>
      <c r="M1145" s="146"/>
      <c r="N1145" s="146"/>
      <c r="O1145" s="146"/>
      <c r="P1145" s="146"/>
      <c r="Q1145" s="146"/>
      <c r="R1145" s="146"/>
      <c r="S1145" s="146"/>
      <c r="T1145" s="146"/>
      <c r="U1145" s="146"/>
      <c r="V1145" s="146"/>
      <c r="W1145" s="146"/>
      <c r="X1145" s="146"/>
      <c r="Y1145" s="146"/>
    </row>
    <row r="1146" spans="1:25" ht="15" customHeight="1">
      <c r="A1146" s="146"/>
      <c r="B1146" s="146"/>
      <c r="C1146" s="146"/>
      <c r="D1146" s="146"/>
      <c r="E1146" s="146"/>
      <c r="F1146" s="146"/>
      <c r="G1146" s="146"/>
      <c r="H1146" s="146"/>
      <c r="I1146" s="146"/>
      <c r="J1146" s="146"/>
      <c r="K1146" s="146"/>
      <c r="L1146" s="146"/>
      <c r="M1146" s="146"/>
      <c r="N1146" s="146"/>
      <c r="O1146" s="146"/>
      <c r="P1146" s="146"/>
      <c r="Q1146" s="146"/>
      <c r="R1146" s="146"/>
      <c r="S1146" s="146"/>
      <c r="T1146" s="146"/>
      <c r="U1146" s="146"/>
      <c r="V1146" s="146"/>
      <c r="W1146" s="146"/>
      <c r="X1146" s="146"/>
      <c r="Y1146" s="146"/>
    </row>
    <row r="1147" spans="1:25" ht="15" customHeight="1">
      <c r="A1147" s="146"/>
      <c r="B1147" s="146"/>
      <c r="C1147" s="146"/>
      <c r="D1147" s="146"/>
      <c r="E1147" s="146"/>
      <c r="F1147" s="146"/>
      <c r="G1147" s="146"/>
      <c r="H1147" s="146"/>
      <c r="I1147" s="146"/>
      <c r="J1147" s="146"/>
      <c r="K1147" s="146"/>
      <c r="L1147" s="146"/>
      <c r="M1147" s="146"/>
      <c r="N1147" s="146"/>
      <c r="O1147" s="146"/>
      <c r="P1147" s="146"/>
      <c r="Q1147" s="146"/>
      <c r="R1147" s="146"/>
      <c r="S1147" s="146"/>
      <c r="T1147" s="146"/>
      <c r="U1147" s="146"/>
      <c r="V1147" s="146"/>
      <c r="W1147" s="146"/>
      <c r="X1147" s="146"/>
      <c r="Y1147" s="146"/>
    </row>
    <row r="1148" spans="1:25" ht="15" customHeight="1">
      <c r="A1148" s="146"/>
      <c r="B1148" s="146"/>
      <c r="C1148" s="146"/>
      <c r="D1148" s="146"/>
      <c r="E1148" s="146"/>
      <c r="F1148" s="146"/>
      <c r="G1148" s="146"/>
      <c r="H1148" s="146"/>
      <c r="I1148" s="146"/>
      <c r="J1148" s="146"/>
      <c r="K1148" s="146"/>
      <c r="L1148" s="146"/>
      <c r="M1148" s="146"/>
      <c r="N1148" s="146"/>
      <c r="O1148" s="146"/>
      <c r="P1148" s="146"/>
      <c r="Q1148" s="146"/>
      <c r="R1148" s="146"/>
      <c r="S1148" s="146"/>
      <c r="T1148" s="146"/>
      <c r="U1148" s="146"/>
      <c r="V1148" s="146"/>
      <c r="W1148" s="146"/>
      <c r="X1148" s="146"/>
      <c r="Y1148" s="146"/>
    </row>
    <row r="1149" spans="1:25" ht="15" customHeight="1">
      <c r="A1149" s="146"/>
      <c r="B1149" s="146"/>
      <c r="C1149" s="146"/>
      <c r="D1149" s="146"/>
      <c r="E1149" s="146"/>
      <c r="F1149" s="146"/>
      <c r="G1149" s="146"/>
      <c r="H1149" s="146"/>
      <c r="I1149" s="146"/>
      <c r="J1149" s="146"/>
      <c r="K1149" s="146"/>
      <c r="L1149" s="146"/>
      <c r="M1149" s="146"/>
      <c r="N1149" s="146"/>
      <c r="O1149" s="146"/>
      <c r="P1149" s="146"/>
      <c r="Q1149" s="146"/>
      <c r="R1149" s="146"/>
      <c r="S1149" s="146"/>
      <c r="T1149" s="146"/>
      <c r="U1149" s="146"/>
      <c r="V1149" s="146"/>
      <c r="W1149" s="146"/>
      <c r="X1149" s="146"/>
      <c r="Y1149" s="146"/>
    </row>
    <row r="1150" spans="1:25" ht="15" customHeight="1">
      <c r="A1150" s="146"/>
      <c r="B1150" s="146"/>
      <c r="C1150" s="146"/>
      <c r="D1150" s="146"/>
      <c r="E1150" s="146"/>
      <c r="F1150" s="146"/>
      <c r="G1150" s="146"/>
      <c r="H1150" s="146"/>
      <c r="I1150" s="146"/>
      <c r="J1150" s="146"/>
      <c r="K1150" s="146"/>
      <c r="L1150" s="146"/>
      <c r="M1150" s="146"/>
      <c r="N1150" s="146"/>
      <c r="O1150" s="146"/>
      <c r="P1150" s="146"/>
      <c r="Q1150" s="146"/>
      <c r="R1150" s="146"/>
      <c r="S1150" s="146"/>
      <c r="T1150" s="146"/>
      <c r="U1150" s="146"/>
      <c r="V1150" s="146"/>
      <c r="W1150" s="146"/>
      <c r="X1150" s="146"/>
      <c r="Y1150" s="146"/>
    </row>
    <row r="1151" spans="1:25" ht="15" customHeight="1">
      <c r="A1151" s="146"/>
      <c r="B1151" s="146"/>
      <c r="C1151" s="146"/>
      <c r="D1151" s="146"/>
      <c r="E1151" s="146"/>
      <c r="F1151" s="146"/>
      <c r="G1151" s="146"/>
      <c r="H1151" s="146"/>
      <c r="I1151" s="146"/>
      <c r="J1151" s="146"/>
      <c r="K1151" s="146"/>
      <c r="L1151" s="146"/>
      <c r="M1151" s="146"/>
      <c r="N1151" s="146"/>
      <c r="O1151" s="146"/>
      <c r="P1151" s="146"/>
      <c r="Q1151" s="146"/>
      <c r="R1151" s="146"/>
      <c r="S1151" s="146"/>
      <c r="T1151" s="146"/>
      <c r="U1151" s="146"/>
      <c r="V1151" s="146"/>
      <c r="W1151" s="146"/>
      <c r="X1151" s="146"/>
      <c r="Y1151" s="146"/>
    </row>
    <row r="1152" spans="1:25" ht="15" customHeight="1">
      <c r="A1152" s="146"/>
      <c r="B1152" s="146"/>
      <c r="C1152" s="146"/>
      <c r="D1152" s="146"/>
      <c r="E1152" s="146"/>
      <c r="F1152" s="146"/>
      <c r="G1152" s="146"/>
      <c r="H1152" s="146"/>
      <c r="I1152" s="146"/>
      <c r="J1152" s="146"/>
      <c r="K1152" s="146"/>
      <c r="L1152" s="146"/>
      <c r="M1152" s="146"/>
      <c r="N1152" s="146"/>
      <c r="O1152" s="146"/>
      <c r="P1152" s="146"/>
      <c r="Q1152" s="146"/>
      <c r="R1152" s="146"/>
      <c r="S1152" s="146"/>
      <c r="T1152" s="146"/>
      <c r="U1152" s="146"/>
      <c r="V1152" s="146"/>
      <c r="W1152" s="146"/>
      <c r="X1152" s="146"/>
      <c r="Y1152" s="146"/>
    </row>
    <row r="1153" spans="1:25" ht="15" customHeight="1">
      <c r="A1153" s="146"/>
      <c r="B1153" s="146"/>
      <c r="C1153" s="146"/>
      <c r="D1153" s="146"/>
      <c r="E1153" s="146"/>
      <c r="F1153" s="146"/>
      <c r="G1153" s="146"/>
      <c r="H1153" s="146"/>
      <c r="I1153" s="146"/>
      <c r="J1153" s="146"/>
      <c r="K1153" s="146"/>
      <c r="L1153" s="146"/>
      <c r="M1153" s="146"/>
      <c r="N1153" s="146"/>
      <c r="O1153" s="146"/>
      <c r="P1153" s="146"/>
      <c r="Q1153" s="146"/>
      <c r="R1153" s="146"/>
      <c r="S1153" s="146"/>
      <c r="T1153" s="146"/>
      <c r="U1153" s="146"/>
      <c r="V1153" s="146"/>
      <c r="W1153" s="146"/>
      <c r="X1153" s="146"/>
      <c r="Y1153" s="146"/>
    </row>
    <row r="1154" spans="1:25" ht="15" customHeight="1">
      <c r="A1154" s="146"/>
      <c r="B1154" s="146"/>
      <c r="C1154" s="146"/>
      <c r="D1154" s="146"/>
      <c r="E1154" s="146"/>
      <c r="F1154" s="146"/>
      <c r="G1154" s="146"/>
      <c r="H1154" s="146"/>
      <c r="I1154" s="146"/>
      <c r="J1154" s="146"/>
      <c r="K1154" s="146"/>
      <c r="L1154" s="146"/>
      <c r="M1154" s="146"/>
      <c r="N1154" s="146"/>
      <c r="O1154" s="146"/>
      <c r="P1154" s="146"/>
      <c r="Q1154" s="146"/>
      <c r="R1154" s="146"/>
      <c r="S1154" s="146"/>
      <c r="T1154" s="146"/>
      <c r="U1154" s="146"/>
      <c r="V1154" s="146"/>
      <c r="W1154" s="146"/>
      <c r="X1154" s="146"/>
      <c r="Y1154" s="146"/>
    </row>
    <row r="1155" spans="1:25" ht="15" customHeight="1">
      <c r="A1155" s="146"/>
      <c r="B1155" s="146"/>
      <c r="C1155" s="146"/>
      <c r="D1155" s="146"/>
      <c r="E1155" s="146"/>
      <c r="F1155" s="146"/>
      <c r="G1155" s="146"/>
      <c r="H1155" s="146"/>
      <c r="I1155" s="146"/>
      <c r="J1155" s="146"/>
      <c r="K1155" s="146"/>
      <c r="L1155" s="146"/>
      <c r="M1155" s="146"/>
      <c r="N1155" s="146"/>
      <c r="O1155" s="146"/>
      <c r="P1155" s="146"/>
      <c r="Q1155" s="146"/>
      <c r="R1155" s="146"/>
      <c r="S1155" s="146"/>
      <c r="T1155" s="146"/>
      <c r="U1155" s="146"/>
      <c r="V1155" s="146"/>
      <c r="W1155" s="146"/>
      <c r="X1155" s="146"/>
      <c r="Y1155" s="146"/>
    </row>
    <row r="1156" spans="1:25" ht="15" customHeight="1">
      <c r="A1156" s="146"/>
      <c r="B1156" s="146"/>
      <c r="C1156" s="146"/>
      <c r="D1156" s="146"/>
      <c r="E1156" s="146"/>
      <c r="F1156" s="146"/>
      <c r="G1156" s="146"/>
      <c r="H1156" s="146"/>
      <c r="I1156" s="146"/>
      <c r="J1156" s="146"/>
      <c r="K1156" s="146"/>
      <c r="L1156" s="146"/>
      <c r="M1156" s="146"/>
      <c r="N1156" s="146"/>
      <c r="O1156" s="146"/>
      <c r="P1156" s="146"/>
      <c r="Q1156" s="146"/>
      <c r="R1156" s="146"/>
      <c r="S1156" s="146"/>
      <c r="T1156" s="146"/>
      <c r="U1156" s="146"/>
      <c r="V1156" s="146"/>
      <c r="W1156" s="146"/>
      <c r="X1156" s="146"/>
      <c r="Y1156" s="146"/>
    </row>
    <row r="1157" spans="1:25" ht="15" customHeight="1">
      <c r="A1157" s="146"/>
      <c r="B1157" s="146"/>
      <c r="C1157" s="146"/>
      <c r="D1157" s="146"/>
      <c r="E1157" s="146"/>
      <c r="F1157" s="146"/>
      <c r="G1157" s="146"/>
      <c r="H1157" s="146"/>
      <c r="I1157" s="146"/>
      <c r="J1157" s="146"/>
      <c r="K1157" s="146"/>
      <c r="L1157" s="146"/>
      <c r="M1157" s="146"/>
      <c r="N1157" s="146"/>
      <c r="O1157" s="146"/>
      <c r="P1157" s="146"/>
      <c r="Q1157" s="146"/>
      <c r="R1157" s="146"/>
      <c r="S1157" s="146"/>
      <c r="T1157" s="146"/>
      <c r="U1157" s="146"/>
      <c r="V1157" s="146"/>
      <c r="W1157" s="146"/>
      <c r="X1157" s="146"/>
      <c r="Y1157" s="146"/>
    </row>
    <row r="1158" spans="1:25" ht="15" customHeight="1">
      <c r="A1158" s="146"/>
      <c r="B1158" s="146"/>
      <c r="C1158" s="146"/>
      <c r="D1158" s="146"/>
      <c r="E1158" s="146"/>
      <c r="F1158" s="146"/>
      <c r="G1158" s="146"/>
      <c r="H1158" s="146"/>
      <c r="I1158" s="146"/>
      <c r="J1158" s="146"/>
      <c r="K1158" s="146"/>
      <c r="L1158" s="146"/>
      <c r="M1158" s="146"/>
      <c r="N1158" s="146"/>
      <c r="O1158" s="146"/>
      <c r="P1158" s="146"/>
      <c r="Q1158" s="146"/>
      <c r="R1158" s="146"/>
      <c r="S1158" s="146"/>
      <c r="T1158" s="146"/>
      <c r="U1158" s="146"/>
      <c r="V1158" s="146"/>
      <c r="W1158" s="146"/>
      <c r="X1158" s="146"/>
      <c r="Y1158" s="146"/>
    </row>
    <row r="1159" spans="1:25" ht="15" customHeight="1">
      <c r="A1159" s="146"/>
      <c r="B1159" s="146"/>
      <c r="C1159" s="146"/>
      <c r="D1159" s="146"/>
      <c r="E1159" s="146"/>
      <c r="F1159" s="146"/>
      <c r="G1159" s="146"/>
      <c r="H1159" s="146"/>
      <c r="I1159" s="146"/>
      <c r="J1159" s="146"/>
      <c r="K1159" s="146"/>
      <c r="L1159" s="146"/>
      <c r="M1159" s="146"/>
      <c r="N1159" s="146"/>
      <c r="O1159" s="146"/>
      <c r="P1159" s="146"/>
      <c r="Q1159" s="146"/>
      <c r="R1159" s="146"/>
      <c r="S1159" s="146"/>
      <c r="T1159" s="146"/>
      <c r="U1159" s="146"/>
      <c r="V1159" s="146"/>
      <c r="W1159" s="146"/>
      <c r="X1159" s="146"/>
      <c r="Y1159" s="146"/>
    </row>
    <row r="1160" spans="1:25" ht="15" customHeight="1">
      <c r="A1160" s="146"/>
      <c r="B1160" s="146"/>
      <c r="C1160" s="146"/>
      <c r="D1160" s="146"/>
      <c r="E1160" s="146"/>
      <c r="F1160" s="146"/>
      <c r="G1160" s="146"/>
      <c r="H1160" s="146"/>
      <c r="I1160" s="146"/>
      <c r="J1160" s="146"/>
      <c r="K1160" s="146"/>
      <c r="L1160" s="146"/>
      <c r="M1160" s="146"/>
      <c r="N1160" s="146"/>
      <c r="O1160" s="146"/>
      <c r="P1160" s="146"/>
      <c r="Q1160" s="146"/>
      <c r="R1160" s="146"/>
      <c r="S1160" s="146"/>
      <c r="T1160" s="146"/>
      <c r="U1160" s="146"/>
      <c r="V1160" s="146"/>
      <c r="W1160" s="146"/>
      <c r="X1160" s="146"/>
      <c r="Y1160" s="146"/>
    </row>
    <row r="1161" spans="1:25" ht="15" customHeight="1">
      <c r="A1161" s="146"/>
      <c r="B1161" s="146"/>
      <c r="C1161" s="146"/>
      <c r="D1161" s="146"/>
      <c r="E1161" s="146"/>
      <c r="F1161" s="146"/>
      <c r="G1161" s="146"/>
      <c r="H1161" s="146"/>
      <c r="I1161" s="146"/>
      <c r="J1161" s="146"/>
      <c r="K1161" s="146"/>
      <c r="L1161" s="146"/>
      <c r="M1161" s="146"/>
      <c r="N1161" s="146"/>
      <c r="O1161" s="146"/>
      <c r="P1161" s="146"/>
      <c r="Q1161" s="146"/>
      <c r="R1161" s="146"/>
      <c r="S1161" s="146"/>
      <c r="T1161" s="146"/>
      <c r="U1161" s="146"/>
      <c r="V1161" s="146"/>
      <c r="W1161" s="146"/>
      <c r="X1161" s="146"/>
      <c r="Y1161" s="146"/>
    </row>
    <row r="1162" spans="1:25" ht="15" customHeight="1">
      <c r="A1162" s="146"/>
      <c r="B1162" s="146"/>
      <c r="C1162" s="146"/>
      <c r="D1162" s="146"/>
      <c r="E1162" s="146"/>
      <c r="F1162" s="146"/>
      <c r="G1162" s="146"/>
      <c r="H1162" s="146"/>
      <c r="I1162" s="146"/>
      <c r="J1162" s="146"/>
      <c r="K1162" s="146"/>
      <c r="L1162" s="146"/>
      <c r="M1162" s="146"/>
      <c r="N1162" s="146"/>
      <c r="O1162" s="146"/>
      <c r="P1162" s="146"/>
      <c r="Q1162" s="146"/>
      <c r="R1162" s="146"/>
      <c r="S1162" s="146"/>
      <c r="T1162" s="146"/>
      <c r="U1162" s="146"/>
      <c r="V1162" s="146"/>
      <c r="W1162" s="146"/>
      <c r="X1162" s="146"/>
      <c r="Y1162" s="146"/>
    </row>
    <row r="1163" spans="1:25" ht="15" customHeight="1">
      <c r="A1163" s="146"/>
      <c r="B1163" s="146"/>
      <c r="C1163" s="146"/>
      <c r="D1163" s="146"/>
      <c r="E1163" s="146"/>
      <c r="F1163" s="146"/>
      <c r="G1163" s="146"/>
      <c r="H1163" s="146"/>
      <c r="I1163" s="146"/>
      <c r="J1163" s="146"/>
      <c r="K1163" s="146"/>
      <c r="L1163" s="146"/>
      <c r="M1163" s="146"/>
      <c r="N1163" s="146"/>
      <c r="O1163" s="146"/>
      <c r="P1163" s="146"/>
      <c r="Q1163" s="146"/>
      <c r="R1163" s="146"/>
      <c r="S1163" s="146"/>
      <c r="T1163" s="146"/>
      <c r="U1163" s="146"/>
      <c r="V1163" s="146"/>
      <c r="W1163" s="146"/>
      <c r="X1163" s="146"/>
      <c r="Y1163" s="146"/>
    </row>
    <row r="1164" spans="1:25" ht="15" customHeight="1">
      <c r="A1164" s="146"/>
      <c r="B1164" s="146"/>
      <c r="C1164" s="146"/>
      <c r="D1164" s="146"/>
      <c r="E1164" s="146"/>
      <c r="F1164" s="146"/>
      <c r="G1164" s="146"/>
      <c r="H1164" s="146"/>
      <c r="I1164" s="146"/>
      <c r="J1164" s="146"/>
      <c r="K1164" s="146"/>
      <c r="L1164" s="146"/>
      <c r="M1164" s="146"/>
      <c r="N1164" s="146"/>
      <c r="O1164" s="146"/>
      <c r="P1164" s="146"/>
      <c r="Q1164" s="146"/>
      <c r="R1164" s="146"/>
      <c r="S1164" s="146"/>
      <c r="T1164" s="146"/>
      <c r="U1164" s="146"/>
      <c r="V1164" s="146"/>
      <c r="W1164" s="146"/>
      <c r="X1164" s="146"/>
      <c r="Y1164" s="146"/>
    </row>
    <row r="1165" spans="1:25" ht="15" customHeight="1">
      <c r="A1165" s="146"/>
      <c r="B1165" s="146"/>
      <c r="C1165" s="146"/>
      <c r="D1165" s="146"/>
      <c r="E1165" s="146"/>
      <c r="F1165" s="146"/>
      <c r="G1165" s="146"/>
      <c r="H1165" s="146"/>
      <c r="I1165" s="146"/>
      <c r="J1165" s="146"/>
      <c r="K1165" s="146"/>
      <c r="L1165" s="146"/>
      <c r="M1165" s="146"/>
      <c r="N1165" s="146"/>
      <c r="O1165" s="146"/>
      <c r="P1165" s="146"/>
      <c r="Q1165" s="146"/>
      <c r="R1165" s="146"/>
      <c r="S1165" s="146"/>
      <c r="T1165" s="146"/>
      <c r="U1165" s="146"/>
      <c r="V1165" s="146"/>
      <c r="W1165" s="146"/>
      <c r="X1165" s="146"/>
      <c r="Y1165" s="146"/>
    </row>
    <row r="1166" spans="1:25" ht="15" customHeight="1">
      <c r="A1166" s="146"/>
      <c r="B1166" s="146"/>
      <c r="C1166" s="146"/>
      <c r="D1166" s="146"/>
      <c r="E1166" s="146"/>
      <c r="F1166" s="146"/>
      <c r="G1166" s="146"/>
      <c r="H1166" s="146"/>
      <c r="I1166" s="146"/>
      <c r="J1166" s="146"/>
      <c r="K1166" s="146"/>
      <c r="L1166" s="146"/>
      <c r="M1166" s="146"/>
      <c r="N1166" s="146"/>
      <c r="O1166" s="146"/>
      <c r="P1166" s="146"/>
      <c r="Q1166" s="146"/>
      <c r="R1166" s="146"/>
      <c r="S1166" s="146"/>
      <c r="T1166" s="146"/>
      <c r="U1166" s="146"/>
      <c r="V1166" s="146"/>
      <c r="W1166" s="146"/>
      <c r="X1166" s="146"/>
      <c r="Y1166" s="146"/>
    </row>
    <row r="1167" spans="1:25" ht="15" customHeight="1">
      <c r="A1167" s="146"/>
      <c r="B1167" s="146"/>
      <c r="C1167" s="146"/>
      <c r="D1167" s="146"/>
      <c r="E1167" s="146"/>
      <c r="F1167" s="146"/>
      <c r="G1167" s="146"/>
      <c r="H1167" s="146"/>
      <c r="I1167" s="146"/>
      <c r="J1167" s="146"/>
      <c r="K1167" s="146"/>
      <c r="L1167" s="146"/>
      <c r="M1167" s="146"/>
      <c r="N1167" s="146"/>
      <c r="O1167" s="146"/>
      <c r="P1167" s="146"/>
      <c r="Q1167" s="146"/>
      <c r="R1167" s="146"/>
      <c r="S1167" s="146"/>
      <c r="T1167" s="146"/>
      <c r="U1167" s="146"/>
      <c r="V1167" s="146"/>
      <c r="W1167" s="146"/>
      <c r="X1167" s="146"/>
      <c r="Y1167" s="146"/>
    </row>
    <row r="1168" spans="1:25" ht="15" customHeight="1">
      <c r="A1168" s="146"/>
      <c r="B1168" s="146"/>
      <c r="C1168" s="146"/>
      <c r="D1168" s="146"/>
      <c r="E1168" s="146"/>
      <c r="F1168" s="146"/>
      <c r="G1168" s="146"/>
      <c r="H1168" s="146"/>
      <c r="I1168" s="146"/>
      <c r="J1168" s="146"/>
      <c r="K1168" s="146"/>
      <c r="L1168" s="146"/>
      <c r="M1168" s="146"/>
      <c r="N1168" s="146"/>
      <c r="O1168" s="146"/>
      <c r="P1168" s="146"/>
      <c r="Q1168" s="146"/>
      <c r="R1168" s="146"/>
      <c r="S1168" s="146"/>
      <c r="T1168" s="146"/>
      <c r="U1168" s="146"/>
      <c r="V1168" s="146"/>
      <c r="W1168" s="146"/>
      <c r="X1168" s="146"/>
      <c r="Y1168" s="146"/>
    </row>
    <row r="1169" spans="1:25" ht="15" customHeight="1">
      <c r="A1169" s="146"/>
      <c r="B1169" s="146"/>
      <c r="C1169" s="146"/>
      <c r="D1169" s="146"/>
      <c r="E1169" s="146"/>
      <c r="F1169" s="146"/>
      <c r="G1169" s="146"/>
      <c r="H1169" s="146"/>
      <c r="I1169" s="146"/>
      <c r="J1169" s="146"/>
      <c r="K1169" s="146"/>
      <c r="L1169" s="146"/>
      <c r="M1169" s="146"/>
      <c r="N1169" s="146"/>
      <c r="O1169" s="146"/>
      <c r="P1169" s="146"/>
      <c r="Q1169" s="146"/>
      <c r="R1169" s="146"/>
      <c r="S1169" s="146"/>
      <c r="T1169" s="146"/>
      <c r="U1169" s="146"/>
      <c r="V1169" s="146"/>
      <c r="W1169" s="146"/>
      <c r="X1169" s="146"/>
      <c r="Y1169" s="146"/>
    </row>
    <row r="1170" spans="1:25" ht="15" customHeight="1">
      <c r="A1170" s="146"/>
      <c r="B1170" s="146"/>
      <c r="C1170" s="146"/>
      <c r="D1170" s="146"/>
      <c r="E1170" s="146"/>
      <c r="F1170" s="146"/>
      <c r="G1170" s="146"/>
      <c r="H1170" s="146"/>
      <c r="I1170" s="146"/>
      <c r="J1170" s="146"/>
      <c r="K1170" s="146"/>
      <c r="L1170" s="146"/>
      <c r="M1170" s="146"/>
      <c r="N1170" s="146"/>
      <c r="O1170" s="146"/>
      <c r="P1170" s="146"/>
      <c r="Q1170" s="146"/>
      <c r="R1170" s="146"/>
      <c r="S1170" s="146"/>
      <c r="T1170" s="146"/>
      <c r="U1170" s="146"/>
      <c r="V1170" s="146"/>
      <c r="W1170" s="146"/>
      <c r="X1170" s="146"/>
      <c r="Y1170" s="146"/>
    </row>
    <row r="1171" spans="1:25" ht="15" customHeight="1">
      <c r="A1171" s="146"/>
      <c r="B1171" s="146"/>
      <c r="C1171" s="146"/>
      <c r="D1171" s="146"/>
      <c r="E1171" s="146"/>
      <c r="F1171" s="146"/>
      <c r="G1171" s="146"/>
      <c r="H1171" s="146"/>
      <c r="I1171" s="146"/>
      <c r="J1171" s="146"/>
      <c r="K1171" s="146"/>
      <c r="L1171" s="146"/>
      <c r="M1171" s="146"/>
      <c r="N1171" s="146"/>
      <c r="O1171" s="146"/>
      <c r="P1171" s="146"/>
      <c r="Q1171" s="146"/>
      <c r="R1171" s="146"/>
      <c r="S1171" s="146"/>
      <c r="T1171" s="146"/>
      <c r="U1171" s="146"/>
      <c r="V1171" s="146"/>
      <c r="W1171" s="146"/>
      <c r="X1171" s="146"/>
      <c r="Y1171" s="146"/>
    </row>
    <row r="1172" spans="1:25" ht="15" customHeight="1">
      <c r="A1172" s="146"/>
      <c r="B1172" s="146"/>
      <c r="C1172" s="146"/>
      <c r="D1172" s="146"/>
      <c r="E1172" s="146"/>
      <c r="F1172" s="146"/>
      <c r="G1172" s="146"/>
      <c r="H1172" s="146"/>
      <c r="I1172" s="146"/>
      <c r="J1172" s="146"/>
      <c r="K1172" s="146"/>
      <c r="L1172" s="146"/>
      <c r="M1172" s="146"/>
      <c r="N1172" s="146"/>
      <c r="O1172" s="146"/>
      <c r="P1172" s="146"/>
      <c r="Q1172" s="146"/>
      <c r="R1172" s="146"/>
      <c r="S1172" s="146"/>
      <c r="T1172" s="146"/>
      <c r="U1172" s="146"/>
      <c r="V1172" s="146"/>
      <c r="W1172" s="146"/>
      <c r="X1172" s="146"/>
      <c r="Y1172" s="146"/>
    </row>
    <row r="1173" spans="1:25" ht="15" customHeight="1">
      <c r="A1173" s="146"/>
      <c r="B1173" s="146"/>
      <c r="C1173" s="146"/>
      <c r="D1173" s="146"/>
      <c r="E1173" s="146"/>
      <c r="F1173" s="146"/>
      <c r="G1173" s="146"/>
      <c r="H1173" s="146"/>
      <c r="I1173" s="146"/>
      <c r="J1173" s="146"/>
      <c r="K1173" s="146"/>
      <c r="L1173" s="146"/>
      <c r="M1173" s="146"/>
      <c r="N1173" s="146"/>
      <c r="O1173" s="146"/>
      <c r="P1173" s="146"/>
      <c r="Q1173" s="146"/>
      <c r="R1173" s="146"/>
      <c r="S1173" s="146"/>
      <c r="T1173" s="146"/>
      <c r="U1173" s="146"/>
      <c r="V1173" s="146"/>
      <c r="W1173" s="146"/>
      <c r="X1173" s="146"/>
      <c r="Y1173" s="146"/>
    </row>
    <row r="1174" spans="1:25" ht="15" customHeight="1">
      <c r="A1174" s="146"/>
      <c r="B1174" s="146"/>
      <c r="C1174" s="146"/>
      <c r="D1174" s="146"/>
      <c r="E1174" s="146"/>
      <c r="F1174" s="146"/>
      <c r="G1174" s="146"/>
      <c r="H1174" s="146"/>
      <c r="I1174" s="146"/>
      <c r="J1174" s="146"/>
      <c r="K1174" s="146"/>
      <c r="L1174" s="146"/>
      <c r="M1174" s="146"/>
      <c r="N1174" s="146"/>
      <c r="O1174" s="146"/>
      <c r="P1174" s="146"/>
      <c r="Q1174" s="146"/>
      <c r="R1174" s="146"/>
      <c r="S1174" s="146"/>
      <c r="T1174" s="146"/>
      <c r="U1174" s="146"/>
      <c r="V1174" s="146"/>
      <c r="W1174" s="146"/>
      <c r="X1174" s="146"/>
      <c r="Y1174" s="146"/>
    </row>
    <row r="1175" spans="1:25" ht="15" customHeight="1">
      <c r="A1175" s="146"/>
      <c r="B1175" s="146"/>
      <c r="C1175" s="146"/>
      <c r="D1175" s="146"/>
      <c r="E1175" s="146"/>
      <c r="F1175" s="146"/>
      <c r="G1175" s="146"/>
      <c r="H1175" s="146"/>
      <c r="I1175" s="146"/>
      <c r="J1175" s="146"/>
      <c r="K1175" s="146"/>
      <c r="L1175" s="146"/>
      <c r="M1175" s="146"/>
      <c r="N1175" s="146"/>
      <c r="O1175" s="146"/>
      <c r="P1175" s="146"/>
      <c r="Q1175" s="146"/>
      <c r="R1175" s="146"/>
      <c r="S1175" s="146"/>
      <c r="T1175" s="146"/>
      <c r="U1175" s="146"/>
      <c r="V1175" s="146"/>
      <c r="W1175" s="146"/>
      <c r="X1175" s="146"/>
      <c r="Y1175" s="146"/>
    </row>
    <row r="1176" spans="1:25" ht="15" customHeight="1">
      <c r="A1176" s="146"/>
      <c r="B1176" s="146"/>
      <c r="C1176" s="146"/>
      <c r="D1176" s="146"/>
      <c r="E1176" s="146"/>
      <c r="F1176" s="146"/>
      <c r="G1176" s="146"/>
      <c r="H1176" s="146"/>
      <c r="I1176" s="146"/>
      <c r="J1176" s="146"/>
      <c r="K1176" s="146"/>
      <c r="L1176" s="146"/>
      <c r="M1176" s="146"/>
      <c r="N1176" s="146"/>
      <c r="O1176" s="146"/>
      <c r="P1176" s="146"/>
      <c r="Q1176" s="146"/>
      <c r="R1176" s="146"/>
      <c r="S1176" s="146"/>
      <c r="T1176" s="146"/>
      <c r="U1176" s="146"/>
      <c r="V1176" s="146"/>
      <c r="W1176" s="146"/>
      <c r="X1176" s="146"/>
      <c r="Y1176" s="146"/>
    </row>
    <row r="1177" spans="1:25" ht="15" customHeight="1">
      <c r="A1177" s="146"/>
      <c r="B1177" s="146"/>
      <c r="C1177" s="146"/>
      <c r="D1177" s="146"/>
      <c r="E1177" s="146"/>
      <c r="F1177" s="146"/>
      <c r="G1177" s="146"/>
      <c r="H1177" s="146"/>
      <c r="I1177" s="146"/>
      <c r="J1177" s="146"/>
      <c r="K1177" s="146"/>
      <c r="L1177" s="146"/>
      <c r="M1177" s="146"/>
      <c r="N1177" s="146"/>
      <c r="O1177" s="146"/>
      <c r="P1177" s="146"/>
      <c r="Q1177" s="146"/>
      <c r="R1177" s="146"/>
      <c r="S1177" s="146"/>
      <c r="T1177" s="146"/>
      <c r="U1177" s="146"/>
      <c r="V1177" s="146"/>
      <c r="W1177" s="146"/>
      <c r="X1177" s="146"/>
      <c r="Y1177" s="146"/>
    </row>
    <row r="1178" spans="1:25" ht="15" customHeight="1">
      <c r="A1178" s="146"/>
      <c r="B1178" s="146"/>
      <c r="C1178" s="146"/>
      <c r="D1178" s="146"/>
      <c r="E1178" s="146"/>
      <c r="F1178" s="146"/>
      <c r="G1178" s="146"/>
      <c r="H1178" s="146"/>
      <c r="I1178" s="146"/>
      <c r="J1178" s="146"/>
      <c r="K1178" s="146"/>
      <c r="L1178" s="146"/>
      <c r="M1178" s="146"/>
      <c r="N1178" s="146"/>
      <c r="O1178" s="146"/>
      <c r="P1178" s="146"/>
      <c r="Q1178" s="146"/>
      <c r="R1178" s="146"/>
      <c r="S1178" s="146"/>
      <c r="T1178" s="146"/>
      <c r="U1178" s="146"/>
      <c r="V1178" s="146"/>
      <c r="W1178" s="146"/>
      <c r="X1178" s="146"/>
      <c r="Y1178" s="146"/>
    </row>
    <row r="1179" spans="1:25" ht="15" customHeight="1">
      <c r="A1179" s="146"/>
      <c r="B1179" s="146"/>
      <c r="C1179" s="146"/>
      <c r="D1179" s="146"/>
      <c r="E1179" s="146"/>
      <c r="F1179" s="146"/>
      <c r="G1179" s="146"/>
      <c r="H1179" s="146"/>
      <c r="I1179" s="146"/>
      <c r="J1179" s="146"/>
      <c r="K1179" s="146"/>
      <c r="L1179" s="146"/>
      <c r="M1179" s="146"/>
      <c r="N1179" s="146"/>
      <c r="O1179" s="146"/>
      <c r="P1179" s="146"/>
      <c r="Q1179" s="146"/>
      <c r="R1179" s="146"/>
      <c r="S1179" s="146"/>
      <c r="T1179" s="146"/>
      <c r="U1179" s="146"/>
      <c r="V1179" s="146"/>
      <c r="W1179" s="146"/>
      <c r="X1179" s="146"/>
      <c r="Y1179" s="146"/>
    </row>
    <row r="1180" spans="1:25" ht="15" customHeight="1">
      <c r="A1180" s="146"/>
      <c r="B1180" s="146"/>
      <c r="C1180" s="146"/>
      <c r="D1180" s="146"/>
      <c r="E1180" s="146"/>
      <c r="F1180" s="146"/>
      <c r="G1180" s="146"/>
      <c r="H1180" s="146"/>
      <c r="I1180" s="146"/>
      <c r="J1180" s="146"/>
      <c r="K1180" s="146"/>
      <c r="L1180" s="146"/>
      <c r="M1180" s="146"/>
      <c r="N1180" s="146"/>
      <c r="O1180" s="146"/>
      <c r="P1180" s="146"/>
      <c r="Q1180" s="146"/>
      <c r="R1180" s="146"/>
      <c r="S1180" s="146"/>
      <c r="T1180" s="146"/>
      <c r="U1180" s="146"/>
      <c r="V1180" s="146"/>
      <c r="W1180" s="146"/>
      <c r="X1180" s="146"/>
      <c r="Y1180" s="146"/>
    </row>
    <row r="1181" spans="1:25" ht="15" customHeight="1">
      <c r="A1181" s="146"/>
      <c r="B1181" s="146"/>
      <c r="C1181" s="146"/>
      <c r="D1181" s="146"/>
      <c r="E1181" s="146"/>
      <c r="F1181" s="146"/>
      <c r="G1181" s="146"/>
      <c r="H1181" s="146"/>
      <c r="I1181" s="146"/>
      <c r="J1181" s="146"/>
      <c r="K1181" s="146"/>
      <c r="L1181" s="146"/>
      <c r="M1181" s="146"/>
      <c r="N1181" s="146"/>
      <c r="O1181" s="146"/>
      <c r="P1181" s="146"/>
      <c r="Q1181" s="146"/>
      <c r="R1181" s="146"/>
      <c r="S1181" s="146"/>
      <c r="T1181" s="146"/>
      <c r="U1181" s="146"/>
      <c r="V1181" s="146"/>
      <c r="W1181" s="146"/>
      <c r="X1181" s="146"/>
      <c r="Y1181" s="146"/>
    </row>
    <row r="1182" spans="1:25" ht="15" customHeight="1">
      <c r="A1182" s="146"/>
      <c r="B1182" s="146"/>
      <c r="C1182" s="146"/>
      <c r="D1182" s="146"/>
      <c r="E1182" s="146"/>
      <c r="F1182" s="146"/>
      <c r="G1182" s="146"/>
      <c r="H1182" s="146"/>
      <c r="I1182" s="146"/>
      <c r="J1182" s="146"/>
      <c r="K1182" s="146"/>
      <c r="L1182" s="146"/>
      <c r="M1182" s="146"/>
      <c r="N1182" s="146"/>
      <c r="O1182" s="146"/>
      <c r="P1182" s="146"/>
      <c r="Q1182" s="146"/>
      <c r="R1182" s="146"/>
      <c r="S1182" s="146"/>
      <c r="T1182" s="146"/>
      <c r="U1182" s="146"/>
      <c r="V1182" s="146"/>
      <c r="W1182" s="146"/>
      <c r="X1182" s="146"/>
      <c r="Y1182" s="146"/>
    </row>
    <row r="1183" spans="1:25" ht="15" customHeight="1">
      <c r="A1183" s="146"/>
      <c r="B1183" s="146"/>
      <c r="C1183" s="146"/>
      <c r="D1183" s="146"/>
      <c r="E1183" s="146"/>
      <c r="F1183" s="146"/>
      <c r="G1183" s="146"/>
      <c r="H1183" s="146"/>
      <c r="I1183" s="146"/>
      <c r="J1183" s="146"/>
      <c r="K1183" s="146"/>
      <c r="L1183" s="146"/>
      <c r="M1183" s="146"/>
      <c r="N1183" s="146"/>
      <c r="O1183" s="146"/>
      <c r="P1183" s="146"/>
      <c r="Q1183" s="146"/>
      <c r="R1183" s="146"/>
      <c r="S1183" s="146"/>
      <c r="T1183" s="146"/>
      <c r="U1183" s="146"/>
      <c r="V1183" s="146"/>
      <c r="W1183" s="146"/>
      <c r="X1183" s="146"/>
      <c r="Y1183" s="146"/>
    </row>
    <row r="1184" spans="1:25" ht="15" customHeight="1">
      <c r="A1184" s="146"/>
      <c r="B1184" s="146"/>
      <c r="C1184" s="146"/>
      <c r="D1184" s="146"/>
      <c r="E1184" s="146"/>
      <c r="F1184" s="146"/>
      <c r="G1184" s="146"/>
      <c r="H1184" s="146"/>
      <c r="I1184" s="146"/>
      <c r="J1184" s="146"/>
      <c r="K1184" s="146"/>
      <c r="L1184" s="146"/>
      <c r="M1184" s="146"/>
      <c r="N1184" s="146"/>
      <c r="O1184" s="146"/>
      <c r="P1184" s="146"/>
      <c r="Q1184" s="146"/>
      <c r="R1184" s="146"/>
      <c r="S1184" s="146"/>
      <c r="T1184" s="146"/>
      <c r="U1184" s="146"/>
      <c r="V1184" s="146"/>
      <c r="W1184" s="146"/>
      <c r="X1184" s="146"/>
      <c r="Y1184" s="146"/>
    </row>
    <row r="1185" spans="1:25" ht="15" customHeight="1">
      <c r="A1185" s="146"/>
      <c r="B1185" s="146"/>
      <c r="C1185" s="146"/>
      <c r="D1185" s="146"/>
      <c r="E1185" s="146"/>
      <c r="F1185" s="146"/>
      <c r="G1185" s="146"/>
      <c r="H1185" s="146"/>
      <c r="I1185" s="146"/>
      <c r="J1185" s="146"/>
      <c r="K1185" s="146"/>
      <c r="L1185" s="146"/>
      <c r="M1185" s="146"/>
      <c r="N1185" s="146"/>
      <c r="O1185" s="146"/>
      <c r="P1185" s="146"/>
      <c r="Q1185" s="146"/>
      <c r="R1185" s="146"/>
      <c r="S1185" s="146"/>
      <c r="T1185" s="146"/>
      <c r="U1185" s="146"/>
      <c r="V1185" s="146"/>
      <c r="W1185" s="146"/>
      <c r="X1185" s="146"/>
      <c r="Y1185" s="146"/>
    </row>
    <row r="1186" spans="1:25" ht="15" customHeight="1">
      <c r="A1186" s="146"/>
      <c r="B1186" s="146"/>
      <c r="C1186" s="146"/>
      <c r="D1186" s="146"/>
      <c r="E1186" s="146"/>
      <c r="F1186" s="146"/>
      <c r="G1186" s="146"/>
      <c r="H1186" s="146"/>
      <c r="I1186" s="146"/>
      <c r="J1186" s="146"/>
      <c r="K1186" s="146"/>
      <c r="L1186" s="146"/>
      <c r="M1186" s="146"/>
      <c r="N1186" s="146"/>
      <c r="O1186" s="146"/>
      <c r="P1186" s="146"/>
      <c r="Q1186" s="146"/>
      <c r="R1186" s="146"/>
      <c r="S1186" s="146"/>
      <c r="T1186" s="146"/>
      <c r="U1186" s="146"/>
      <c r="V1186" s="146"/>
      <c r="W1186" s="146"/>
      <c r="X1186" s="146"/>
      <c r="Y1186" s="146"/>
    </row>
    <row r="1187" spans="1:25" ht="15" customHeight="1">
      <c r="A1187" s="146"/>
      <c r="B1187" s="146"/>
      <c r="C1187" s="146"/>
      <c r="D1187" s="146"/>
      <c r="E1187" s="146"/>
      <c r="F1187" s="146"/>
      <c r="G1187" s="146"/>
      <c r="H1187" s="146"/>
      <c r="I1187" s="146"/>
      <c r="J1187" s="146"/>
      <c r="K1187" s="146"/>
      <c r="L1187" s="146"/>
      <c r="M1187" s="146"/>
      <c r="N1187" s="146"/>
      <c r="O1187" s="146"/>
      <c r="P1187" s="146"/>
      <c r="Q1187" s="146"/>
      <c r="R1187" s="146"/>
      <c r="S1187" s="146"/>
      <c r="T1187" s="146"/>
      <c r="U1187" s="146"/>
      <c r="V1187" s="146"/>
      <c r="W1187" s="146"/>
      <c r="X1187" s="146"/>
      <c r="Y1187" s="146"/>
    </row>
    <row r="1188" spans="1:25" ht="15" customHeight="1">
      <c r="A1188" s="146"/>
      <c r="B1188" s="146"/>
      <c r="C1188" s="146"/>
      <c r="D1188" s="146"/>
      <c r="E1188" s="146"/>
      <c r="F1188" s="146"/>
      <c r="G1188" s="146"/>
      <c r="H1188" s="146"/>
      <c r="I1188" s="146"/>
      <c r="J1188" s="146"/>
      <c r="K1188" s="146"/>
      <c r="L1188" s="146"/>
      <c r="M1188" s="146"/>
      <c r="N1188" s="146"/>
      <c r="O1188" s="146"/>
      <c r="P1188" s="146"/>
      <c r="Q1188" s="146"/>
      <c r="R1188" s="146"/>
      <c r="S1188" s="146"/>
      <c r="T1188" s="146"/>
      <c r="U1188" s="146"/>
      <c r="V1188" s="146"/>
      <c r="W1188" s="146"/>
      <c r="X1188" s="146"/>
      <c r="Y1188" s="146"/>
    </row>
    <row r="1189" spans="1:25" ht="15" customHeight="1">
      <c r="A1189" s="146"/>
      <c r="B1189" s="146"/>
      <c r="C1189" s="146"/>
      <c r="D1189" s="146"/>
      <c r="E1189" s="146"/>
      <c r="F1189" s="146"/>
      <c r="G1189" s="146"/>
      <c r="H1189" s="146"/>
      <c r="I1189" s="146"/>
      <c r="J1189" s="146"/>
      <c r="K1189" s="146"/>
      <c r="L1189" s="146"/>
      <c r="M1189" s="146"/>
      <c r="N1189" s="146"/>
      <c r="O1189" s="146"/>
      <c r="P1189" s="146"/>
      <c r="Q1189" s="146"/>
      <c r="R1189" s="146"/>
      <c r="S1189" s="146"/>
      <c r="T1189" s="146"/>
      <c r="U1189" s="146"/>
      <c r="V1189" s="146"/>
      <c r="W1189" s="146"/>
      <c r="X1189" s="146"/>
      <c r="Y1189" s="146"/>
    </row>
    <row r="1190" spans="1:25" ht="15" customHeight="1">
      <c r="A1190" s="146"/>
      <c r="B1190" s="146"/>
      <c r="C1190" s="146"/>
      <c r="D1190" s="146"/>
      <c r="E1190" s="146"/>
      <c r="F1190" s="146"/>
      <c r="G1190" s="146"/>
      <c r="H1190" s="146"/>
      <c r="I1190" s="146"/>
      <c r="J1190" s="146"/>
      <c r="K1190" s="146"/>
      <c r="L1190" s="146"/>
      <c r="M1190" s="146"/>
      <c r="N1190" s="146"/>
      <c r="O1190" s="146"/>
      <c r="P1190" s="146"/>
      <c r="Q1190" s="146"/>
      <c r="R1190" s="146"/>
      <c r="S1190" s="146"/>
      <c r="T1190" s="146"/>
      <c r="U1190" s="146"/>
      <c r="V1190" s="146"/>
      <c r="W1190" s="146"/>
      <c r="X1190" s="146"/>
      <c r="Y1190" s="146"/>
    </row>
    <row r="1191" spans="1:25" ht="15" customHeight="1">
      <c r="A1191" s="146"/>
      <c r="B1191" s="146"/>
      <c r="C1191" s="146"/>
      <c r="D1191" s="146"/>
      <c r="E1191" s="146"/>
      <c r="F1191" s="146"/>
      <c r="G1191" s="146"/>
      <c r="H1191" s="146"/>
      <c r="I1191" s="146"/>
      <c r="J1191" s="146"/>
      <c r="K1191" s="146"/>
      <c r="L1191" s="146"/>
      <c r="M1191" s="146"/>
      <c r="N1191" s="146"/>
      <c r="O1191" s="146"/>
      <c r="P1191" s="146"/>
      <c r="Q1191" s="146"/>
      <c r="R1191" s="146"/>
      <c r="S1191" s="146"/>
      <c r="T1191" s="146"/>
      <c r="U1191" s="146"/>
      <c r="V1191" s="146"/>
      <c r="W1191" s="146"/>
      <c r="X1191" s="146"/>
      <c r="Y1191" s="146"/>
    </row>
    <row r="1192" spans="1:25" ht="15" customHeight="1">
      <c r="A1192" s="146"/>
      <c r="B1192" s="146"/>
      <c r="C1192" s="146"/>
      <c r="D1192" s="146"/>
      <c r="E1192" s="146"/>
      <c r="F1192" s="146"/>
      <c r="G1192" s="146"/>
      <c r="H1192" s="146"/>
      <c r="I1192" s="146"/>
      <c r="J1192" s="146"/>
      <c r="K1192" s="146"/>
      <c r="L1192" s="146"/>
      <c r="M1192" s="146"/>
      <c r="N1192" s="146"/>
      <c r="O1192" s="146"/>
      <c r="P1192" s="146"/>
      <c r="Q1192" s="146"/>
      <c r="R1192" s="146"/>
      <c r="S1192" s="146"/>
      <c r="T1192" s="146"/>
      <c r="U1192" s="146"/>
      <c r="V1192" s="146"/>
      <c r="W1192" s="146"/>
      <c r="X1192" s="146"/>
      <c r="Y1192" s="146"/>
    </row>
    <row r="1193" spans="1:25" ht="15" customHeight="1">
      <c r="A1193" s="146"/>
      <c r="B1193" s="146"/>
      <c r="C1193" s="146"/>
      <c r="D1193" s="146"/>
      <c r="E1193" s="146"/>
      <c r="F1193" s="146"/>
      <c r="G1193" s="146"/>
      <c r="H1193" s="146"/>
      <c r="I1193" s="146"/>
      <c r="J1193" s="146"/>
      <c r="K1193" s="146"/>
      <c r="L1193" s="146"/>
      <c r="M1193" s="146"/>
      <c r="N1193" s="146"/>
      <c r="O1193" s="146"/>
      <c r="P1193" s="146"/>
      <c r="Q1193" s="146"/>
      <c r="R1193" s="146"/>
      <c r="S1193" s="146"/>
      <c r="T1193" s="146"/>
      <c r="U1193" s="146"/>
      <c r="V1193" s="146"/>
      <c r="W1193" s="146"/>
      <c r="X1193" s="146"/>
      <c r="Y1193" s="146"/>
    </row>
    <row r="1194" spans="1:25" ht="15" customHeight="1">
      <c r="A1194" s="146"/>
      <c r="B1194" s="146"/>
      <c r="C1194" s="146"/>
      <c r="D1194" s="146"/>
      <c r="E1194" s="146"/>
      <c r="F1194" s="146"/>
      <c r="G1194" s="146"/>
      <c r="H1194" s="146"/>
      <c r="I1194" s="146"/>
      <c r="J1194" s="146"/>
      <c r="K1194" s="146"/>
      <c r="L1194" s="146"/>
      <c r="M1194" s="146"/>
      <c r="N1194" s="146"/>
      <c r="O1194" s="146"/>
      <c r="P1194" s="146"/>
      <c r="Q1194" s="146"/>
      <c r="R1194" s="146"/>
      <c r="S1194" s="146"/>
      <c r="T1194" s="146"/>
      <c r="U1194" s="146"/>
      <c r="V1194" s="146"/>
      <c r="W1194" s="146"/>
      <c r="X1194" s="146"/>
      <c r="Y1194" s="146"/>
    </row>
    <row r="1195" spans="1:25" ht="15" customHeight="1">
      <c r="A1195" s="146"/>
      <c r="B1195" s="146"/>
      <c r="C1195" s="146"/>
      <c r="D1195" s="146"/>
      <c r="E1195" s="146"/>
      <c r="F1195" s="146"/>
      <c r="G1195" s="146"/>
      <c r="H1195" s="146"/>
      <c r="I1195" s="146"/>
      <c r="J1195" s="146"/>
      <c r="K1195" s="146"/>
      <c r="L1195" s="146"/>
      <c r="M1195" s="146"/>
      <c r="N1195" s="146"/>
      <c r="O1195" s="146"/>
      <c r="P1195" s="146"/>
      <c r="Q1195" s="146"/>
      <c r="R1195" s="146"/>
      <c r="S1195" s="146"/>
      <c r="T1195" s="146"/>
      <c r="U1195" s="146"/>
      <c r="V1195" s="146"/>
      <c r="W1195" s="146"/>
      <c r="X1195" s="146"/>
      <c r="Y1195" s="146"/>
    </row>
    <row r="1196" spans="1:25" ht="15" customHeight="1">
      <c r="A1196" s="146"/>
      <c r="B1196" s="146"/>
      <c r="C1196" s="146"/>
      <c r="D1196" s="146"/>
      <c r="E1196" s="146"/>
      <c r="F1196" s="146"/>
      <c r="G1196" s="146"/>
      <c r="H1196" s="146"/>
      <c r="I1196" s="146"/>
      <c r="J1196" s="146"/>
      <c r="K1196" s="146"/>
      <c r="L1196" s="146"/>
      <c r="M1196" s="146"/>
      <c r="N1196" s="146"/>
      <c r="O1196" s="146"/>
      <c r="P1196" s="146"/>
      <c r="Q1196" s="146"/>
      <c r="R1196" s="146"/>
      <c r="S1196" s="146"/>
      <c r="T1196" s="146"/>
      <c r="U1196" s="146"/>
      <c r="V1196" s="146"/>
      <c r="W1196" s="146"/>
      <c r="X1196" s="146"/>
      <c r="Y1196" s="146"/>
    </row>
    <row r="1197" spans="1:25" ht="15" customHeight="1">
      <c r="A1197" s="146"/>
      <c r="B1197" s="146"/>
      <c r="C1197" s="146"/>
      <c r="D1197" s="146"/>
      <c r="E1197" s="146"/>
      <c r="F1197" s="146"/>
      <c r="G1197" s="146"/>
      <c r="H1197" s="146"/>
      <c r="I1197" s="146"/>
      <c r="J1197" s="146"/>
      <c r="K1197" s="146"/>
      <c r="L1197" s="146"/>
      <c r="M1197" s="146"/>
      <c r="N1197" s="146"/>
      <c r="O1197" s="146"/>
      <c r="P1197" s="146"/>
      <c r="Q1197" s="146"/>
      <c r="R1197" s="146"/>
      <c r="S1197" s="146"/>
      <c r="T1197" s="146"/>
      <c r="U1197" s="146"/>
      <c r="V1197" s="146"/>
      <c r="W1197" s="146"/>
      <c r="X1197" s="146"/>
      <c r="Y1197" s="146"/>
    </row>
  </sheetData>
  <sheetProtection algorithmName="SHA-512" hashValue="ysHs9Prqfp0PEYM6yq2pN644PSnpp/tI4V/tVIh5wwGHnnqMMw2zJ+i0rrQOuMK8lICJSSalXYM0Lr41MK5oKQ==" saltValue="lXT9jl2Y4ZHt1vTp3VjE2g==" spinCount="100000" sheet="1" objects="1" scenarios="1" selectLockedCells="1" selectUnlockedCells="1"/>
  <mergeCells count="15">
    <mergeCell ref="B42:D42"/>
    <mergeCell ref="B39:D39"/>
    <mergeCell ref="B40:D40"/>
    <mergeCell ref="B31:D31"/>
    <mergeCell ref="B28:D28"/>
    <mergeCell ref="B35:J35"/>
    <mergeCell ref="G32:G34"/>
    <mergeCell ref="I33:I34"/>
    <mergeCell ref="J33:J34"/>
    <mergeCell ref="B41:D41"/>
    <mergeCell ref="B17:D17"/>
    <mergeCell ref="B18:D18"/>
    <mergeCell ref="B11:D11"/>
    <mergeCell ref="B12:D12"/>
    <mergeCell ref="B16:D16"/>
  </mergeCells>
  <hyperlinks>
    <hyperlink ref="B4" location="'Cover Page &amp; Directory'!A1" display="Directory" xr:uid="{6ED37923-53CD-406C-83A1-EDB14245E434}"/>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55604-0CAD-4EAF-9C72-92576EDEB08D}">
  <dimension ref="A1:Z953"/>
  <sheetViews>
    <sheetView showGridLines="0" zoomScaleNormal="100" workbookViewId="0">
      <selection activeCell="G11" sqref="G11"/>
    </sheetView>
  </sheetViews>
  <sheetFormatPr defaultColWidth="12.59765625" defaultRowHeight="15" customHeight="1"/>
  <cols>
    <col min="1" max="1" width="7.59765625" style="2" customWidth="1"/>
    <col min="2" max="2" width="40.59765625" style="2" customWidth="1"/>
    <col min="3" max="3" width="24.3984375" style="2" customWidth="1"/>
    <col min="4" max="6" width="24.3984375" style="6" customWidth="1"/>
    <col min="7" max="8" width="24.3984375" style="2" customWidth="1"/>
    <col min="9" max="10" width="20.59765625" style="2" customWidth="1"/>
    <col min="11" max="26" width="7.59765625" style="2" customWidth="1"/>
    <col min="27" max="16384" width="12.59765625" style="2"/>
  </cols>
  <sheetData>
    <row r="1" spans="1:26" ht="48" customHeight="1">
      <c r="A1" s="130"/>
      <c r="B1" s="130"/>
      <c r="C1" s="130"/>
      <c r="D1" s="130"/>
      <c r="E1" s="130"/>
      <c r="F1" s="145"/>
      <c r="G1" s="145"/>
      <c r="H1" s="145"/>
      <c r="I1" s="145"/>
      <c r="J1" s="145"/>
      <c r="K1" s="145"/>
      <c r="L1" s="146"/>
      <c r="M1" s="146"/>
      <c r="N1" s="146"/>
      <c r="O1" s="146"/>
      <c r="P1" s="146"/>
      <c r="Q1" s="146"/>
      <c r="R1" s="146"/>
      <c r="S1" s="146"/>
      <c r="T1" s="146"/>
      <c r="U1" s="146"/>
      <c r="V1" s="146"/>
      <c r="W1" s="146"/>
      <c r="X1" s="146"/>
      <c r="Y1" s="146"/>
      <c r="Z1" s="146"/>
    </row>
    <row r="2" spans="1:26" ht="24" customHeight="1">
      <c r="A2" s="196"/>
      <c r="B2" s="197" t="s">
        <v>10</v>
      </c>
      <c r="C2" s="196"/>
      <c r="D2" s="196"/>
      <c r="E2" s="131"/>
      <c r="F2" s="147"/>
      <c r="G2" s="147"/>
      <c r="H2" s="147"/>
      <c r="I2" s="147"/>
      <c r="J2" s="147"/>
      <c r="K2" s="147"/>
      <c r="L2" s="146"/>
      <c r="M2" s="146"/>
      <c r="N2" s="146"/>
      <c r="O2" s="146"/>
      <c r="P2" s="146"/>
      <c r="Q2" s="146"/>
      <c r="R2" s="146"/>
      <c r="S2" s="146"/>
      <c r="T2" s="146"/>
      <c r="U2" s="146"/>
      <c r="V2" s="146"/>
      <c r="W2" s="146"/>
      <c r="X2" s="146"/>
      <c r="Y2" s="146"/>
      <c r="Z2" s="146"/>
    </row>
    <row r="3" spans="1:26" ht="15" customHeight="1">
      <c r="A3" s="39"/>
      <c r="B3" s="40"/>
      <c r="C3" s="41"/>
      <c r="D3" s="7"/>
      <c r="E3" s="150"/>
      <c r="F3"/>
      <c r="G3" s="146"/>
      <c r="H3" s="146"/>
      <c r="I3" s="146"/>
      <c r="J3" s="146"/>
      <c r="K3" s="146"/>
      <c r="L3" s="146"/>
      <c r="M3" s="146"/>
      <c r="N3" s="146"/>
      <c r="O3" s="146"/>
      <c r="P3" s="146"/>
      <c r="Q3" s="146"/>
      <c r="R3" s="146"/>
      <c r="S3" s="146"/>
      <c r="T3" s="146"/>
      <c r="U3" s="146"/>
      <c r="V3" s="146"/>
      <c r="W3" s="146"/>
      <c r="X3" s="146"/>
      <c r="Y3" s="146"/>
      <c r="Z3" s="146"/>
    </row>
    <row r="4" spans="1:26" ht="23.1" customHeight="1">
      <c r="A4" s="37"/>
      <c r="B4" s="46" t="s">
        <v>0</v>
      </c>
      <c r="C4" s="46"/>
      <c r="D4" s="46"/>
      <c r="E4" s="46"/>
      <c r="F4" s="46"/>
      <c r="G4" s="46"/>
      <c r="H4" s="46"/>
      <c r="I4" s="46"/>
      <c r="J4" s="46"/>
      <c r="K4" s="46"/>
      <c r="L4" s="146"/>
      <c r="M4" s="146"/>
      <c r="N4" s="146"/>
      <c r="O4" s="146"/>
      <c r="P4" s="146"/>
      <c r="Q4" s="146"/>
      <c r="R4" s="146"/>
      <c r="S4" s="146"/>
      <c r="T4" s="146"/>
      <c r="U4" s="146"/>
      <c r="V4" s="146"/>
      <c r="W4" s="146"/>
      <c r="X4" s="146"/>
      <c r="Y4" s="146"/>
      <c r="Z4" s="146"/>
    </row>
    <row r="5" spans="1:26" ht="15" customHeight="1">
      <c r="A5" s="37"/>
      <c r="B5" s="47"/>
      <c r="C5" s="38"/>
      <c r="D5" s="7"/>
      <c r="E5" s="150"/>
      <c r="F5"/>
      <c r="G5" s="146"/>
      <c r="H5" s="146"/>
      <c r="I5" s="146"/>
      <c r="J5" s="146"/>
      <c r="K5" s="146"/>
      <c r="L5" s="146"/>
      <c r="M5" s="146"/>
      <c r="N5" s="146"/>
      <c r="O5" s="146"/>
      <c r="P5" s="146"/>
      <c r="Q5" s="146"/>
      <c r="R5" s="146"/>
      <c r="S5" s="146"/>
      <c r="T5" s="146"/>
      <c r="U5" s="146"/>
      <c r="V5" s="146"/>
      <c r="W5" s="146"/>
      <c r="X5" s="146"/>
      <c r="Y5" s="146"/>
      <c r="Z5" s="146"/>
    </row>
    <row r="6" spans="1:26" ht="15" customHeight="1">
      <c r="A6" s="37"/>
      <c r="B6" s="132" t="s">
        <v>971</v>
      </c>
      <c r="C6" s="133"/>
      <c r="D6" s="133"/>
      <c r="E6" s="133"/>
      <c r="F6" s="133"/>
      <c r="G6" s="133"/>
      <c r="H6" s="133"/>
      <c r="I6" s="133"/>
      <c r="J6" s="133"/>
      <c r="K6" s="133"/>
      <c r="L6" s="146"/>
      <c r="M6" s="146"/>
      <c r="N6" s="146"/>
      <c r="O6" s="146"/>
      <c r="P6" s="146"/>
      <c r="Q6" s="146"/>
      <c r="R6" s="146"/>
      <c r="S6" s="146"/>
      <c r="T6" s="146"/>
      <c r="U6" s="146"/>
      <c r="V6" s="146"/>
      <c r="W6" s="146"/>
      <c r="X6" s="146"/>
      <c r="Y6" s="146"/>
      <c r="Z6" s="146"/>
    </row>
    <row r="7" spans="1:26" ht="15" customHeight="1">
      <c r="A7" s="37"/>
      <c r="B7" s="134"/>
      <c r="C7" s="149"/>
      <c r="D7" s="149"/>
      <c r="E7" s="149"/>
      <c r="F7" s="149"/>
      <c r="G7" s="149"/>
      <c r="H7" s="149"/>
      <c r="I7" s="149"/>
      <c r="J7" s="149"/>
      <c r="K7" s="149"/>
      <c r="L7" s="146"/>
      <c r="M7" s="146"/>
      <c r="N7" s="146"/>
      <c r="O7" s="146"/>
      <c r="P7" s="146"/>
      <c r="Q7" s="146"/>
      <c r="R7" s="146"/>
      <c r="S7" s="146"/>
      <c r="T7" s="146"/>
      <c r="U7" s="146"/>
      <c r="V7" s="146"/>
      <c r="W7" s="146"/>
      <c r="X7" s="146"/>
      <c r="Y7" s="146"/>
      <c r="Z7" s="146"/>
    </row>
    <row r="8" spans="1:26" ht="15" customHeight="1">
      <c r="A8" s="37"/>
      <c r="B8" s="47"/>
      <c r="C8" s="38"/>
      <c r="D8" s="7"/>
      <c r="E8" s="150"/>
      <c r="F8"/>
      <c r="G8" s="146"/>
      <c r="H8" s="146"/>
      <c r="I8" s="146"/>
      <c r="J8" s="146"/>
      <c r="K8" s="146"/>
      <c r="L8" s="146"/>
      <c r="M8" s="146"/>
      <c r="N8" s="146"/>
      <c r="O8" s="146"/>
      <c r="P8" s="146"/>
      <c r="Q8" s="146"/>
      <c r="R8" s="146"/>
      <c r="S8" s="146"/>
      <c r="T8" s="146"/>
      <c r="U8" s="146"/>
      <c r="V8" s="146"/>
      <c r="W8" s="146"/>
      <c r="X8" s="146"/>
      <c r="Y8" s="146"/>
      <c r="Z8" s="146"/>
    </row>
    <row r="9" spans="1:26" s="12" customFormat="1" ht="18.600000000000001" customHeight="1">
      <c r="A9" s="150"/>
      <c r="B9" s="194" t="s">
        <v>972</v>
      </c>
      <c r="C9" s="194"/>
      <c r="D9" s="194"/>
      <c r="E9" s="194"/>
      <c r="F9" s="194"/>
      <c r="G9" s="194"/>
      <c r="H9" s="194"/>
      <c r="I9" s="194"/>
      <c r="J9" s="146"/>
      <c r="K9" s="146"/>
      <c r="L9" s="146"/>
      <c r="M9" s="146"/>
      <c r="N9" s="146"/>
      <c r="O9" s="146"/>
      <c r="P9" s="146"/>
      <c r="Q9" s="146"/>
      <c r="R9" s="146"/>
      <c r="S9" s="146"/>
      <c r="T9" s="146"/>
      <c r="U9" s="146"/>
      <c r="V9" s="146"/>
      <c r="W9" s="146"/>
      <c r="X9" s="146"/>
      <c r="Y9" s="146"/>
      <c r="Z9" s="146"/>
    </row>
    <row r="10" spans="1:26" s="12" customFormat="1" ht="30" customHeight="1">
      <c r="A10" s="150"/>
      <c r="B10" s="175" t="s">
        <v>91</v>
      </c>
      <c r="C10" s="195"/>
      <c r="D10" s="136" t="s">
        <v>153</v>
      </c>
      <c r="E10" s="136" t="s">
        <v>154</v>
      </c>
      <c r="F10" s="136" t="s">
        <v>155</v>
      </c>
      <c r="G10" s="136" t="s">
        <v>156</v>
      </c>
      <c r="H10" s="136" t="s">
        <v>157</v>
      </c>
      <c r="I10" s="208" t="s">
        <v>158</v>
      </c>
      <c r="J10" s="146"/>
      <c r="K10" s="146"/>
      <c r="L10" s="146"/>
      <c r="M10" s="146"/>
      <c r="N10" s="146"/>
      <c r="O10" s="146"/>
      <c r="P10" s="146"/>
      <c r="Q10" s="146"/>
      <c r="R10" s="146"/>
      <c r="S10" s="146"/>
      <c r="T10" s="146"/>
      <c r="U10" s="146"/>
      <c r="V10" s="146"/>
      <c r="W10" s="146"/>
      <c r="X10" s="146"/>
      <c r="Y10" s="146"/>
      <c r="Z10" s="146"/>
    </row>
    <row r="11" spans="1:26" s="12" customFormat="1" ht="93" customHeight="1">
      <c r="A11" s="150"/>
      <c r="B11" s="411" t="s">
        <v>809</v>
      </c>
      <c r="C11" s="63" t="s">
        <v>973</v>
      </c>
      <c r="D11" s="320" t="s">
        <v>515</v>
      </c>
      <c r="E11" s="320" t="s">
        <v>189</v>
      </c>
      <c r="F11" s="320" t="s">
        <v>515</v>
      </c>
      <c r="G11" s="333" t="s">
        <v>810</v>
      </c>
      <c r="H11" s="320" t="s">
        <v>515</v>
      </c>
      <c r="I11" s="224" t="s">
        <v>220</v>
      </c>
      <c r="J11" s="146"/>
      <c r="K11" s="146"/>
      <c r="L11" s="146"/>
      <c r="M11" s="146"/>
      <c r="N11" s="146"/>
      <c r="O11" s="146"/>
      <c r="P11" s="146"/>
      <c r="Q11" s="146"/>
      <c r="R11" s="146"/>
      <c r="S11" s="146"/>
      <c r="T11" s="146"/>
      <c r="U11" s="146"/>
      <c r="V11" s="146"/>
      <c r="W11" s="146"/>
      <c r="X11" s="146"/>
      <c r="Y11" s="146"/>
      <c r="Z11" s="146"/>
    </row>
    <row r="12" spans="1:26" s="12" customFormat="1" ht="69" customHeight="1">
      <c r="A12" s="150"/>
      <c r="B12" s="412"/>
      <c r="C12" s="64" t="s">
        <v>811</v>
      </c>
      <c r="D12" s="321" t="s">
        <v>515</v>
      </c>
      <c r="E12" s="321" t="s">
        <v>189</v>
      </c>
      <c r="F12" s="321" t="s">
        <v>515</v>
      </c>
      <c r="G12" s="225" t="s">
        <v>812</v>
      </c>
      <c r="H12" s="321" t="s">
        <v>515</v>
      </c>
      <c r="I12" s="224" t="s">
        <v>220</v>
      </c>
      <c r="J12" s="146"/>
      <c r="K12" s="146"/>
      <c r="L12" s="146"/>
      <c r="M12" s="146"/>
      <c r="N12" s="146"/>
      <c r="O12" s="146"/>
      <c r="P12" s="146"/>
      <c r="Q12" s="146"/>
      <c r="R12" s="146"/>
      <c r="S12" s="146"/>
      <c r="T12" s="146"/>
      <c r="U12" s="146"/>
      <c r="V12" s="146"/>
      <c r="W12" s="146"/>
      <c r="X12" s="146"/>
      <c r="Y12" s="146"/>
      <c r="Z12" s="146"/>
    </row>
    <row r="13" spans="1:26" s="12" customFormat="1" ht="59.25" customHeight="1">
      <c r="A13" s="150"/>
      <c r="B13" s="413" t="s">
        <v>813</v>
      </c>
      <c r="C13" s="64" t="s">
        <v>814</v>
      </c>
      <c r="D13" s="321" t="s">
        <v>515</v>
      </c>
      <c r="E13" s="321" t="s">
        <v>189</v>
      </c>
      <c r="F13" s="321" t="s">
        <v>515</v>
      </c>
      <c r="G13" s="225" t="s">
        <v>815</v>
      </c>
      <c r="H13" s="321" t="s">
        <v>515</v>
      </c>
      <c r="I13" s="224" t="s">
        <v>220</v>
      </c>
      <c r="J13" s="146"/>
      <c r="K13" s="146"/>
      <c r="L13" s="146"/>
      <c r="M13" s="146"/>
      <c r="N13" s="146"/>
      <c r="O13" s="146"/>
      <c r="P13" s="146"/>
      <c r="Q13" s="146"/>
      <c r="R13" s="146"/>
      <c r="S13" s="146"/>
      <c r="T13" s="146"/>
      <c r="U13" s="146"/>
      <c r="V13" s="146"/>
      <c r="W13" s="146"/>
      <c r="X13" s="146"/>
      <c r="Y13" s="146"/>
      <c r="Z13" s="146"/>
    </row>
    <row r="14" spans="1:26" s="12" customFormat="1" ht="56.25" customHeight="1">
      <c r="A14" s="150"/>
      <c r="B14" s="414"/>
      <c r="C14" s="63" t="s">
        <v>816</v>
      </c>
      <c r="D14" s="320" t="s">
        <v>515</v>
      </c>
      <c r="E14" s="320" t="s">
        <v>189</v>
      </c>
      <c r="F14" s="320" t="s">
        <v>515</v>
      </c>
      <c r="G14" s="224" t="s">
        <v>815</v>
      </c>
      <c r="H14" s="320" t="s">
        <v>515</v>
      </c>
      <c r="I14" s="224" t="s">
        <v>220</v>
      </c>
      <c r="J14" s="146"/>
      <c r="K14" s="146"/>
      <c r="L14" s="146"/>
      <c r="M14" s="146"/>
      <c r="N14" s="146"/>
      <c r="O14" s="146"/>
      <c r="P14" s="146"/>
      <c r="Q14" s="146"/>
      <c r="R14" s="146"/>
      <c r="S14" s="146"/>
      <c r="T14" s="146"/>
      <c r="U14" s="146"/>
      <c r="V14" s="146"/>
      <c r="W14" s="146"/>
      <c r="X14" s="146"/>
      <c r="Y14" s="146"/>
      <c r="Z14" s="146"/>
    </row>
    <row r="15" spans="1:26" s="12" customFormat="1" ht="105.75" customHeight="1">
      <c r="A15" s="150"/>
      <c r="B15" s="415" t="s">
        <v>974</v>
      </c>
      <c r="C15" s="416"/>
      <c r="D15" s="224"/>
      <c r="E15" s="224" t="s">
        <v>817</v>
      </c>
      <c r="F15" s="224"/>
      <c r="G15" s="224" t="s">
        <v>818</v>
      </c>
      <c r="H15" s="224"/>
      <c r="I15" s="224" t="s">
        <v>220</v>
      </c>
      <c r="J15" s="146"/>
      <c r="K15" s="146"/>
      <c r="L15" s="146"/>
      <c r="M15" s="146"/>
      <c r="N15" s="146"/>
      <c r="O15" s="146"/>
      <c r="P15" s="146"/>
      <c r="Q15" s="146"/>
      <c r="R15" s="146"/>
      <c r="S15" s="146"/>
      <c r="T15" s="146"/>
      <c r="U15" s="146"/>
      <c r="V15" s="146"/>
      <c r="W15" s="146"/>
      <c r="X15" s="146"/>
      <c r="Y15" s="146"/>
      <c r="Z15" s="146"/>
    </row>
    <row r="16" spans="1:26" s="12" customFormat="1" ht="14.25" customHeight="1">
      <c r="A16" s="150"/>
      <c r="B16" s="150"/>
      <c r="C16" s="150"/>
      <c r="D16" s="150"/>
      <c r="E16" s="150"/>
      <c r="F16" s="150"/>
      <c r="G16" s="146"/>
      <c r="H16" s="146"/>
      <c r="I16" s="146"/>
      <c r="J16" s="146"/>
      <c r="K16" s="146"/>
      <c r="L16" s="146"/>
      <c r="M16" s="146"/>
      <c r="N16" s="146"/>
      <c r="O16" s="146"/>
      <c r="P16" s="146"/>
      <c r="Q16" s="146"/>
      <c r="R16" s="146"/>
      <c r="S16" s="146"/>
      <c r="T16" s="146"/>
      <c r="U16" s="146"/>
      <c r="V16" s="146"/>
      <c r="W16" s="146"/>
      <c r="X16" s="146"/>
      <c r="Y16" s="146"/>
      <c r="Z16" s="146"/>
    </row>
    <row r="17" spans="1:26" customFormat="1" ht="32.1" customHeight="1">
      <c r="B17" s="194" t="s">
        <v>90</v>
      </c>
      <c r="C17" s="194"/>
      <c r="D17" s="194"/>
      <c r="E17" s="194"/>
      <c r="F17" s="194"/>
      <c r="G17" s="194"/>
      <c r="H17" s="194"/>
    </row>
    <row r="18" spans="1:26" customFormat="1" ht="26.1" customHeight="1">
      <c r="B18" s="175" t="s">
        <v>819</v>
      </c>
      <c r="C18" s="136" t="s">
        <v>153</v>
      </c>
      <c r="D18" s="136" t="s">
        <v>154</v>
      </c>
      <c r="E18" s="136" t="s">
        <v>155</v>
      </c>
      <c r="F18" s="136" t="s">
        <v>156</v>
      </c>
      <c r="G18" s="136" t="s">
        <v>157</v>
      </c>
      <c r="H18" s="136" t="s">
        <v>158</v>
      </c>
    </row>
    <row r="19" spans="1:26" customFormat="1" ht="115.2">
      <c r="A19" s="410"/>
      <c r="B19" s="120" t="s">
        <v>820</v>
      </c>
      <c r="C19" s="322" t="s">
        <v>170</v>
      </c>
      <c r="D19" s="322" t="s">
        <v>170</v>
      </c>
      <c r="E19" s="210"/>
      <c r="F19" s="210" t="s">
        <v>821</v>
      </c>
      <c r="G19" s="322" t="s">
        <v>170</v>
      </c>
      <c r="H19" s="224" t="s">
        <v>220</v>
      </c>
    </row>
    <row r="20" spans="1:26" customFormat="1" ht="230.4">
      <c r="A20" s="410"/>
      <c r="B20" s="23" t="s">
        <v>822</v>
      </c>
      <c r="C20" s="323" t="s">
        <v>170</v>
      </c>
      <c r="D20" s="323" t="s">
        <v>170</v>
      </c>
      <c r="E20" s="226" t="s">
        <v>976</v>
      </c>
      <c r="F20" s="226" t="s">
        <v>977</v>
      </c>
      <c r="G20" s="323" t="s">
        <v>170</v>
      </c>
      <c r="H20" s="224" t="s">
        <v>220</v>
      </c>
    </row>
    <row r="21" spans="1:26" customFormat="1" ht="172.8">
      <c r="B21" s="27" t="s">
        <v>975</v>
      </c>
      <c r="C21" s="322" t="s">
        <v>170</v>
      </c>
      <c r="D21" s="322" t="s">
        <v>170</v>
      </c>
      <c r="E21" s="210" t="s">
        <v>823</v>
      </c>
      <c r="F21" s="210" t="s">
        <v>824</v>
      </c>
      <c r="G21" s="322" t="s">
        <v>170</v>
      </c>
      <c r="H21" s="224" t="s">
        <v>220</v>
      </c>
    </row>
    <row r="22" spans="1:26" customFormat="1" ht="14.25" customHeight="1">
      <c r="B22" s="10"/>
      <c r="C22" s="7"/>
      <c r="D22" s="7"/>
    </row>
    <row r="23" spans="1:26" s="12" customFormat="1" ht="18.600000000000001" customHeight="1">
      <c r="A23" s="146"/>
      <c r="B23" s="194" t="s">
        <v>825</v>
      </c>
      <c r="C23" s="194"/>
      <c r="D23" s="194"/>
      <c r="E23" s="194"/>
      <c r="F23" s="194"/>
      <c r="G23" s="194"/>
      <c r="H23" s="194"/>
      <c r="I23" s="194"/>
      <c r="J23" s="146"/>
      <c r="K23" s="146"/>
      <c r="L23" s="146"/>
      <c r="M23" s="146"/>
      <c r="N23" s="146"/>
      <c r="O23" s="146"/>
      <c r="P23" s="146"/>
      <c r="Q23" s="146"/>
      <c r="R23" s="146"/>
      <c r="S23" s="146"/>
      <c r="T23" s="146"/>
      <c r="U23" s="146"/>
      <c r="V23" s="146"/>
      <c r="W23" s="146"/>
      <c r="X23" s="146"/>
      <c r="Y23" s="146"/>
      <c r="Z23" s="146"/>
    </row>
    <row r="24" spans="1:26" s="12" customFormat="1" ht="20.25" customHeight="1">
      <c r="A24" s="146"/>
      <c r="B24" s="175" t="s">
        <v>37</v>
      </c>
      <c r="C24" s="136"/>
      <c r="D24" s="136" t="s">
        <v>153</v>
      </c>
      <c r="E24" s="136" t="s">
        <v>154</v>
      </c>
      <c r="F24" s="136" t="s">
        <v>155</v>
      </c>
      <c r="G24" s="136" t="s">
        <v>156</v>
      </c>
      <c r="H24" s="136" t="s">
        <v>157</v>
      </c>
      <c r="I24" s="208" t="s">
        <v>158</v>
      </c>
      <c r="J24" s="146"/>
      <c r="K24" s="146"/>
      <c r="L24" s="146"/>
      <c r="M24" s="146"/>
      <c r="N24" s="146"/>
      <c r="O24" s="146"/>
      <c r="P24" s="146"/>
      <c r="Q24" s="146"/>
      <c r="R24" s="146"/>
      <c r="S24" s="146"/>
      <c r="T24" s="146"/>
      <c r="U24" s="146"/>
      <c r="V24" s="146"/>
      <c r="W24" s="146"/>
      <c r="X24" s="146"/>
      <c r="Y24" s="146"/>
      <c r="Z24" s="146"/>
    </row>
    <row r="25" spans="1:26" s="12" customFormat="1" ht="14.25" customHeight="1">
      <c r="A25" s="146"/>
      <c r="B25" s="373" t="s">
        <v>826</v>
      </c>
      <c r="C25" s="97" t="s">
        <v>827</v>
      </c>
      <c r="D25" s="228">
        <v>0</v>
      </c>
      <c r="E25" s="228">
        <f>284/411</f>
        <v>0.69099756690997571</v>
      </c>
      <c r="F25" s="228">
        <f>824/3341</f>
        <v>0.24663274468721941</v>
      </c>
      <c r="G25" s="228">
        <f>529/1536</f>
        <v>0.34440104166666669</v>
      </c>
      <c r="H25" s="228">
        <v>0</v>
      </c>
      <c r="I25" s="229">
        <f>1637/5288</f>
        <v>0.30956883509833588</v>
      </c>
      <c r="J25" s="146"/>
      <c r="K25" s="146"/>
      <c r="L25" s="146"/>
      <c r="M25" s="146"/>
      <c r="N25" s="146"/>
      <c r="O25" s="146"/>
      <c r="P25" s="146"/>
      <c r="Q25" s="146"/>
      <c r="R25" s="146"/>
      <c r="S25" s="146"/>
      <c r="T25" s="146"/>
      <c r="U25" s="146"/>
      <c r="V25" s="146"/>
      <c r="W25" s="146"/>
      <c r="X25" s="146"/>
      <c r="Y25" s="146"/>
      <c r="Z25" s="146"/>
    </row>
    <row r="26" spans="1:26" s="12" customFormat="1" ht="14.25" customHeight="1">
      <c r="A26" s="146"/>
      <c r="B26" s="412"/>
      <c r="C26" s="97" t="s">
        <v>241</v>
      </c>
      <c r="D26" s="228">
        <v>0</v>
      </c>
      <c r="E26" s="228">
        <f>24/43</f>
        <v>0.55813953488372092</v>
      </c>
      <c r="F26" s="228">
        <f>90/294</f>
        <v>0.30612244897959184</v>
      </c>
      <c r="G26" s="228">
        <f>16/45</f>
        <v>0.35555555555555557</v>
      </c>
      <c r="H26" s="228">
        <v>0</v>
      </c>
      <c r="I26" s="229">
        <f>130/382</f>
        <v>0.34031413612565448</v>
      </c>
      <c r="J26" s="146"/>
      <c r="K26" s="146"/>
      <c r="L26" s="146"/>
      <c r="M26" s="146"/>
      <c r="N26" s="146"/>
      <c r="O26" s="146"/>
      <c r="P26" s="146"/>
      <c r="Q26" s="146"/>
      <c r="R26" s="146"/>
      <c r="S26" s="146"/>
      <c r="T26" s="146"/>
      <c r="U26" s="146"/>
      <c r="V26" s="146"/>
      <c r="W26" s="146"/>
      <c r="X26" s="146"/>
      <c r="Y26" s="146"/>
      <c r="Z26" s="146"/>
    </row>
    <row r="27" spans="1:26" s="12" customFormat="1" ht="14.25" customHeight="1">
      <c r="A27" s="146"/>
      <c r="B27" s="411" t="s">
        <v>828</v>
      </c>
      <c r="C27" s="97" t="s">
        <v>827</v>
      </c>
      <c r="D27" s="228">
        <v>0</v>
      </c>
      <c r="E27" s="228">
        <f>127/411</f>
        <v>0.30900243309002434</v>
      </c>
      <c r="F27" s="228">
        <v>0.75</v>
      </c>
      <c r="G27" s="228">
        <v>0.66</v>
      </c>
      <c r="H27" s="228">
        <v>0</v>
      </c>
      <c r="I27" s="229">
        <v>0.69</v>
      </c>
      <c r="J27" s="146"/>
      <c r="K27" s="146"/>
      <c r="L27" s="146"/>
      <c r="M27" s="146"/>
      <c r="N27" s="146"/>
      <c r="O27" s="146"/>
      <c r="P27" s="146"/>
      <c r="Q27" s="146"/>
      <c r="R27" s="146"/>
      <c r="S27" s="146"/>
      <c r="T27" s="146"/>
      <c r="U27" s="146"/>
      <c r="V27" s="146"/>
      <c r="W27" s="146"/>
      <c r="X27" s="146"/>
      <c r="Y27" s="146"/>
      <c r="Z27" s="146"/>
    </row>
    <row r="28" spans="1:26" s="12" customFormat="1" ht="14.25" customHeight="1">
      <c r="A28" s="146"/>
      <c r="B28" s="412"/>
      <c r="C28" s="97" t="s">
        <v>241</v>
      </c>
      <c r="D28" s="228">
        <v>0</v>
      </c>
      <c r="E28" s="228">
        <f>19/43</f>
        <v>0.44186046511627908</v>
      </c>
      <c r="F28" s="228">
        <v>0.69</v>
      </c>
      <c r="G28" s="228">
        <v>0.64</v>
      </c>
      <c r="H28" s="228">
        <v>0</v>
      </c>
      <c r="I28" s="229">
        <v>0.66</v>
      </c>
      <c r="J28" s="146"/>
      <c r="K28" s="146"/>
      <c r="L28" s="146"/>
      <c r="M28" s="146"/>
      <c r="N28" s="146"/>
      <c r="O28" s="146"/>
      <c r="P28" s="146"/>
      <c r="Q28" s="146"/>
      <c r="R28" s="146"/>
      <c r="S28" s="146"/>
      <c r="T28" s="146"/>
      <c r="U28" s="146"/>
      <c r="V28" s="146"/>
      <c r="W28" s="146"/>
      <c r="X28" s="146"/>
      <c r="Y28" s="146"/>
      <c r="Z28" s="146"/>
    </row>
    <row r="29" spans="1:26" s="12" customFormat="1" ht="288">
      <c r="A29" s="146"/>
      <c r="B29" s="121" t="s">
        <v>978</v>
      </c>
      <c r="C29" s="97"/>
      <c r="D29" s="325" t="s">
        <v>170</v>
      </c>
      <c r="E29" s="227" t="s">
        <v>829</v>
      </c>
      <c r="F29" s="327" t="s">
        <v>979</v>
      </c>
      <c r="G29" s="324" t="s">
        <v>980</v>
      </c>
      <c r="H29" s="326" t="s">
        <v>170</v>
      </c>
      <c r="I29" s="224" t="s">
        <v>220</v>
      </c>
      <c r="J29" s="146"/>
      <c r="K29" s="146"/>
      <c r="L29" s="146"/>
      <c r="M29" s="146"/>
      <c r="N29" s="146"/>
      <c r="O29" s="146"/>
      <c r="P29" s="146"/>
      <c r="Q29" s="146"/>
      <c r="R29" s="146"/>
      <c r="S29" s="146"/>
      <c r="T29" s="146"/>
      <c r="U29" s="146"/>
      <c r="V29" s="146"/>
      <c r="W29" s="146"/>
      <c r="X29" s="146"/>
      <c r="Y29" s="146"/>
      <c r="Z29" s="146"/>
    </row>
    <row r="30" spans="1:26" s="12" customFormat="1" ht="14.25" customHeight="1">
      <c r="A30" s="146"/>
      <c r="B30" s="146"/>
      <c r="C30" s="146"/>
      <c r="D30" s="150"/>
      <c r="E30" s="150"/>
      <c r="F30" s="150"/>
      <c r="G30" s="146"/>
      <c r="H30" s="146"/>
      <c r="I30" s="146"/>
      <c r="J30" s="146"/>
      <c r="K30" s="146"/>
      <c r="L30" s="146"/>
      <c r="M30" s="146"/>
      <c r="N30" s="146"/>
      <c r="O30" s="146"/>
      <c r="P30" s="146"/>
      <c r="Q30" s="146"/>
      <c r="R30" s="146"/>
      <c r="S30" s="146"/>
      <c r="T30" s="146"/>
      <c r="U30" s="146"/>
      <c r="V30" s="146"/>
      <c r="W30" s="146"/>
      <c r="X30" s="146"/>
      <c r="Y30" s="146"/>
      <c r="Z30" s="146"/>
    </row>
    <row r="31" spans="1:26" s="12" customFormat="1" ht="14.25" customHeight="1">
      <c r="A31" s="146"/>
      <c r="B31" s="194" t="s">
        <v>94</v>
      </c>
      <c r="C31" s="194"/>
      <c r="D31" s="194"/>
      <c r="E31" s="194"/>
      <c r="F31" s="194"/>
      <c r="G31" s="194"/>
      <c r="H31" s="194"/>
      <c r="I31" s="194"/>
      <c r="J31" s="146"/>
      <c r="K31" s="146"/>
      <c r="L31" s="146"/>
      <c r="M31" s="146"/>
      <c r="N31" s="146"/>
      <c r="O31" s="146"/>
      <c r="P31" s="146"/>
      <c r="Q31" s="146"/>
      <c r="R31" s="146"/>
      <c r="S31" s="146"/>
      <c r="T31" s="146"/>
      <c r="U31" s="146"/>
      <c r="V31" s="146"/>
      <c r="W31" s="146"/>
      <c r="X31" s="146"/>
      <c r="Y31" s="146"/>
      <c r="Z31" s="146"/>
    </row>
    <row r="32" spans="1:26" s="12" customFormat="1" ht="14.25" customHeight="1">
      <c r="A32" s="146"/>
      <c r="B32" s="175" t="s">
        <v>37</v>
      </c>
      <c r="C32" s="136"/>
      <c r="D32" s="136" t="s">
        <v>153</v>
      </c>
      <c r="E32" s="136" t="s">
        <v>154</v>
      </c>
      <c r="F32" s="136" t="s">
        <v>155</v>
      </c>
      <c r="G32" s="136" t="s">
        <v>156</v>
      </c>
      <c r="H32" s="136" t="s">
        <v>157</v>
      </c>
      <c r="I32" s="208" t="s">
        <v>158</v>
      </c>
      <c r="J32" s="146"/>
      <c r="K32" s="146"/>
      <c r="L32" s="146"/>
      <c r="M32" s="146"/>
      <c r="N32" s="146"/>
      <c r="O32" s="146"/>
      <c r="P32" s="146"/>
      <c r="Q32" s="146"/>
      <c r="R32" s="146"/>
      <c r="S32" s="146"/>
      <c r="T32" s="146"/>
      <c r="U32" s="146"/>
      <c r="V32" s="146"/>
      <c r="W32" s="146"/>
      <c r="X32" s="146"/>
      <c r="Y32" s="146"/>
      <c r="Z32" s="146"/>
    </row>
    <row r="33" spans="1:26" s="12" customFormat="1" ht="57" customHeight="1">
      <c r="A33" s="146"/>
      <c r="B33" s="362" t="s">
        <v>830</v>
      </c>
      <c r="C33" s="362"/>
      <c r="D33" s="325" t="s">
        <v>515</v>
      </c>
      <c r="E33" s="227" t="s">
        <v>831</v>
      </c>
      <c r="F33" s="325" t="s">
        <v>515</v>
      </c>
      <c r="G33" s="325" t="s">
        <v>515</v>
      </c>
      <c r="H33" s="325" t="s">
        <v>515</v>
      </c>
      <c r="I33" s="224" t="s">
        <v>220</v>
      </c>
      <c r="J33" s="146"/>
      <c r="K33" s="146"/>
      <c r="L33" s="146"/>
      <c r="M33" s="146"/>
      <c r="N33" s="146"/>
      <c r="O33" s="146"/>
      <c r="P33" s="146"/>
      <c r="Q33" s="146"/>
      <c r="R33" s="146"/>
      <c r="S33" s="146"/>
      <c r="T33" s="146"/>
      <c r="U33" s="146"/>
      <c r="V33" s="146"/>
      <c r="W33" s="146"/>
      <c r="X33" s="146"/>
      <c r="Y33" s="146"/>
      <c r="Z33" s="146"/>
    </row>
    <row r="34" spans="1:26" s="12" customFormat="1" ht="14.25" customHeight="1">
      <c r="A34" s="146"/>
      <c r="B34" s="146"/>
      <c r="C34" s="146"/>
      <c r="D34" s="150"/>
      <c r="E34" s="150"/>
      <c r="F34" s="150"/>
      <c r="G34" s="146"/>
      <c r="H34" s="146"/>
      <c r="I34" s="146"/>
      <c r="J34" s="146"/>
      <c r="K34" s="146"/>
      <c r="L34" s="146"/>
      <c r="M34" s="146"/>
      <c r="N34" s="146"/>
      <c r="O34" s="146"/>
      <c r="P34" s="146"/>
      <c r="Q34" s="146"/>
      <c r="R34" s="146"/>
      <c r="S34" s="146"/>
      <c r="T34" s="146"/>
      <c r="U34" s="146"/>
      <c r="V34" s="146"/>
      <c r="W34" s="146"/>
      <c r="X34" s="146"/>
      <c r="Y34" s="146"/>
      <c r="Z34" s="146"/>
    </row>
    <row r="35" spans="1:26" s="12" customFormat="1" ht="14.25" customHeight="1">
      <c r="A35" s="146"/>
      <c r="B35" s="146"/>
      <c r="C35" s="146"/>
      <c r="D35" s="150"/>
      <c r="E35" s="150"/>
      <c r="F35" s="150"/>
      <c r="G35" s="146"/>
      <c r="H35" s="146"/>
      <c r="I35" s="146"/>
      <c r="J35" s="146"/>
      <c r="K35" s="146"/>
      <c r="L35" s="146"/>
      <c r="M35" s="146"/>
      <c r="N35" s="146"/>
      <c r="O35" s="146"/>
      <c r="P35" s="146"/>
      <c r="Q35" s="146"/>
      <c r="R35" s="146"/>
      <c r="S35" s="146"/>
      <c r="T35" s="146"/>
      <c r="U35" s="146"/>
      <c r="V35" s="146"/>
      <c r="W35" s="146"/>
      <c r="X35" s="146"/>
      <c r="Y35" s="146"/>
      <c r="Z35" s="146"/>
    </row>
    <row r="36" spans="1:26" s="12" customFormat="1" ht="14.25" customHeight="1">
      <c r="A36" s="146"/>
      <c r="B36" s="146"/>
      <c r="C36" s="146"/>
      <c r="D36" s="150"/>
      <c r="E36" s="150"/>
      <c r="F36" s="150"/>
      <c r="G36" s="146"/>
      <c r="H36" s="146"/>
      <c r="I36" s="146"/>
      <c r="J36" s="146"/>
      <c r="K36" s="146"/>
      <c r="L36" s="146"/>
      <c r="M36" s="146"/>
      <c r="N36" s="146"/>
      <c r="O36" s="146"/>
      <c r="P36" s="146"/>
      <c r="Q36" s="146"/>
      <c r="R36" s="146"/>
      <c r="S36" s="146"/>
      <c r="T36" s="146"/>
      <c r="U36" s="146"/>
      <c r="V36" s="146"/>
      <c r="W36" s="146"/>
      <c r="X36" s="146"/>
      <c r="Y36" s="146"/>
      <c r="Z36" s="146"/>
    </row>
    <row r="37" spans="1:26" s="12" customFormat="1" ht="14.25" customHeight="1">
      <c r="A37" s="146"/>
      <c r="B37" s="146"/>
      <c r="C37" s="146"/>
      <c r="D37" s="150"/>
      <c r="E37" s="150"/>
      <c r="F37" s="150"/>
      <c r="G37" s="146"/>
      <c r="H37" s="146"/>
      <c r="I37" s="146"/>
      <c r="J37" s="146"/>
      <c r="K37" s="146"/>
      <c r="L37" s="146"/>
      <c r="M37" s="146"/>
      <c r="N37" s="146"/>
      <c r="O37" s="146"/>
      <c r="P37" s="146"/>
      <c r="Q37" s="146"/>
      <c r="R37" s="146"/>
      <c r="S37" s="146"/>
      <c r="T37" s="146"/>
      <c r="U37" s="146"/>
      <c r="V37" s="146"/>
      <c r="W37" s="146"/>
      <c r="X37" s="146"/>
      <c r="Y37" s="146"/>
      <c r="Z37" s="146"/>
    </row>
    <row r="38" spans="1:26" s="12" customFormat="1" ht="14.25" customHeight="1">
      <c r="A38" s="146"/>
      <c r="B38" s="146"/>
      <c r="C38" s="146"/>
      <c r="D38" s="150"/>
      <c r="E38" s="150"/>
      <c r="F38" s="150"/>
      <c r="G38" s="146"/>
      <c r="H38" s="146"/>
      <c r="I38" s="146"/>
      <c r="J38" s="146"/>
      <c r="K38" s="146"/>
      <c r="L38" s="146"/>
      <c r="M38" s="146"/>
      <c r="N38" s="146"/>
      <c r="O38" s="146"/>
      <c r="P38" s="146"/>
      <c r="Q38" s="146"/>
      <c r="R38" s="146"/>
      <c r="S38" s="146"/>
      <c r="T38" s="146"/>
      <c r="U38" s="146"/>
      <c r="V38" s="146"/>
      <c r="W38" s="146"/>
      <c r="X38" s="146"/>
      <c r="Y38" s="146"/>
      <c r="Z38" s="146"/>
    </row>
    <row r="39" spans="1:26" s="12" customFormat="1" ht="14.25" customHeight="1">
      <c r="A39" s="146"/>
      <c r="B39" s="146"/>
      <c r="C39" s="146"/>
      <c r="D39" s="150"/>
      <c r="E39" s="150"/>
      <c r="F39" s="150"/>
      <c r="G39" s="146"/>
      <c r="H39" s="146"/>
      <c r="I39" s="146"/>
      <c r="J39" s="146"/>
      <c r="K39" s="146"/>
      <c r="L39" s="146"/>
      <c r="M39" s="146"/>
      <c r="N39" s="146"/>
      <c r="O39" s="146"/>
      <c r="P39" s="146"/>
      <c r="Q39" s="146"/>
      <c r="R39" s="146"/>
      <c r="S39" s="146"/>
      <c r="T39" s="146"/>
      <c r="U39" s="146"/>
      <c r="V39" s="146"/>
      <c r="W39" s="146"/>
      <c r="X39" s="146"/>
      <c r="Y39" s="146"/>
      <c r="Z39" s="146"/>
    </row>
    <row r="40" spans="1:26" s="12" customFormat="1" ht="14.25" customHeight="1">
      <c r="A40" s="146"/>
      <c r="B40" s="146"/>
      <c r="C40" s="146"/>
      <c r="D40" s="150"/>
      <c r="E40" s="150"/>
      <c r="F40" s="150"/>
      <c r="G40" s="146"/>
      <c r="H40" s="146"/>
      <c r="I40" s="146"/>
      <c r="J40" s="146"/>
      <c r="K40" s="146"/>
      <c r="L40" s="146"/>
      <c r="M40" s="146"/>
      <c r="N40" s="146"/>
      <c r="O40" s="146"/>
      <c r="P40" s="146"/>
      <c r="Q40" s="146"/>
      <c r="R40" s="146"/>
      <c r="S40" s="146"/>
      <c r="T40" s="146"/>
      <c r="U40" s="146"/>
      <c r="V40" s="146"/>
      <c r="W40" s="146"/>
      <c r="X40" s="146"/>
      <c r="Y40" s="146"/>
      <c r="Z40" s="146"/>
    </row>
    <row r="41" spans="1:26" s="12" customFormat="1" ht="14.25" customHeight="1">
      <c r="A41" s="146"/>
      <c r="B41" s="146"/>
      <c r="C41" s="146"/>
      <c r="D41" s="150"/>
      <c r="E41" s="150"/>
      <c r="F41" s="150"/>
      <c r="G41" s="146"/>
      <c r="H41" s="146"/>
      <c r="I41" s="146"/>
      <c r="J41" s="146"/>
      <c r="K41" s="146"/>
      <c r="L41" s="146"/>
      <c r="M41" s="146"/>
      <c r="N41" s="146"/>
      <c r="O41" s="146"/>
      <c r="P41" s="146"/>
      <c r="Q41" s="146"/>
      <c r="R41" s="146"/>
      <c r="S41" s="146"/>
      <c r="T41" s="146"/>
      <c r="U41" s="146"/>
      <c r="V41" s="146"/>
      <c r="W41" s="146"/>
      <c r="X41" s="146"/>
      <c r="Y41" s="146"/>
      <c r="Z41" s="146"/>
    </row>
    <row r="42" spans="1:26" s="12" customFormat="1" ht="14.25" customHeight="1">
      <c r="A42" s="146"/>
      <c r="B42" s="146"/>
      <c r="C42" s="146"/>
      <c r="D42" s="150"/>
      <c r="E42" s="150"/>
      <c r="F42" s="150"/>
      <c r="G42" s="146"/>
      <c r="H42" s="146"/>
      <c r="I42" s="146"/>
      <c r="J42" s="146"/>
      <c r="K42" s="146"/>
      <c r="L42" s="146"/>
      <c r="M42" s="146"/>
      <c r="N42" s="146"/>
      <c r="O42" s="146"/>
      <c r="P42" s="146"/>
      <c r="Q42" s="146"/>
      <c r="R42" s="146"/>
      <c r="S42" s="146"/>
      <c r="T42" s="146"/>
      <c r="U42" s="146"/>
      <c r="V42" s="146"/>
      <c r="W42" s="146"/>
      <c r="X42" s="146"/>
      <c r="Y42" s="146"/>
      <c r="Z42" s="146"/>
    </row>
    <row r="43" spans="1:26" s="12" customFormat="1" ht="14.25" customHeight="1">
      <c r="A43" s="146"/>
      <c r="B43" s="146"/>
      <c r="C43" s="146"/>
      <c r="D43" s="150"/>
      <c r="E43" s="150"/>
      <c r="F43" s="150"/>
      <c r="G43" s="146"/>
      <c r="H43" s="146"/>
      <c r="I43" s="146"/>
      <c r="J43" s="146"/>
      <c r="K43" s="146"/>
      <c r="L43" s="146"/>
      <c r="M43" s="146"/>
      <c r="N43" s="146"/>
      <c r="O43" s="146"/>
      <c r="P43" s="146"/>
      <c r="Q43" s="146"/>
      <c r="R43" s="146"/>
      <c r="S43" s="146"/>
      <c r="T43" s="146"/>
      <c r="U43" s="146"/>
      <c r="V43" s="146"/>
      <c r="W43" s="146"/>
      <c r="X43" s="146"/>
      <c r="Y43" s="146"/>
      <c r="Z43" s="146"/>
    </row>
    <row r="44" spans="1:26" s="12" customFormat="1" ht="14.25" customHeight="1">
      <c r="A44" s="146"/>
      <c r="B44" s="146"/>
      <c r="C44" s="146"/>
      <c r="D44" s="150"/>
      <c r="E44" s="150"/>
      <c r="F44" s="150"/>
      <c r="G44" s="146"/>
      <c r="H44" s="146"/>
      <c r="I44" s="146"/>
      <c r="J44" s="146"/>
      <c r="K44" s="146"/>
      <c r="L44" s="146"/>
      <c r="M44" s="146"/>
      <c r="N44" s="146"/>
      <c r="O44" s="146"/>
      <c r="P44" s="146"/>
      <c r="Q44" s="146"/>
      <c r="R44" s="146"/>
      <c r="S44" s="146"/>
      <c r="T44" s="146"/>
      <c r="U44" s="146"/>
      <c r="V44" s="146"/>
      <c r="W44" s="146"/>
      <c r="X44" s="146"/>
      <c r="Y44" s="146"/>
      <c r="Z44" s="146"/>
    </row>
    <row r="45" spans="1:26" s="12" customFormat="1" ht="14.25" customHeight="1">
      <c r="A45" s="146"/>
      <c r="B45" s="146"/>
      <c r="C45" s="146"/>
      <c r="D45" s="150"/>
      <c r="E45" s="150"/>
      <c r="F45" s="150"/>
      <c r="G45" s="146"/>
      <c r="H45" s="146"/>
      <c r="I45" s="146"/>
      <c r="J45" s="146"/>
      <c r="K45" s="146"/>
      <c r="L45" s="146"/>
      <c r="M45" s="146"/>
      <c r="N45" s="146"/>
      <c r="O45" s="146"/>
      <c r="P45" s="146"/>
      <c r="Q45" s="146"/>
      <c r="R45" s="146"/>
      <c r="S45" s="146"/>
      <c r="T45" s="146"/>
      <c r="U45" s="146"/>
      <c r="V45" s="146"/>
      <c r="W45" s="146"/>
      <c r="X45" s="146"/>
      <c r="Y45" s="146"/>
      <c r="Z45" s="146"/>
    </row>
    <row r="46" spans="1:26" s="12" customFormat="1" ht="14.25" customHeight="1">
      <c r="A46" s="146"/>
      <c r="B46" s="146"/>
      <c r="C46" s="146"/>
      <c r="D46" s="150"/>
      <c r="E46" s="150"/>
      <c r="F46" s="150"/>
      <c r="G46" s="146"/>
      <c r="H46" s="146"/>
      <c r="I46" s="146"/>
      <c r="J46" s="146"/>
      <c r="K46" s="146"/>
      <c r="L46" s="146"/>
      <c r="M46" s="146"/>
      <c r="N46" s="146"/>
      <c r="O46" s="146"/>
      <c r="P46" s="146"/>
      <c r="Q46" s="146"/>
      <c r="R46" s="146"/>
      <c r="S46" s="146"/>
      <c r="T46" s="146"/>
      <c r="U46" s="146"/>
      <c r="V46" s="146"/>
      <c r="W46" s="146"/>
      <c r="X46" s="146"/>
      <c r="Y46" s="146"/>
      <c r="Z46" s="146"/>
    </row>
    <row r="47" spans="1:26" s="12" customFormat="1" ht="14.25" customHeight="1">
      <c r="A47" s="146"/>
      <c r="B47" s="146"/>
      <c r="C47" s="146"/>
      <c r="D47" s="150"/>
      <c r="E47" s="150"/>
      <c r="F47" s="150"/>
      <c r="G47" s="146"/>
      <c r="H47" s="146"/>
      <c r="I47" s="146"/>
      <c r="J47" s="146"/>
      <c r="K47" s="146"/>
      <c r="L47" s="146"/>
      <c r="M47" s="146"/>
      <c r="N47" s="146"/>
      <c r="O47" s="146"/>
      <c r="P47" s="146"/>
      <c r="Q47" s="146"/>
      <c r="R47" s="146"/>
      <c r="S47" s="146"/>
      <c r="T47" s="146"/>
      <c r="U47" s="146"/>
      <c r="V47" s="146"/>
      <c r="W47" s="146"/>
      <c r="X47" s="146"/>
      <c r="Y47" s="146"/>
      <c r="Z47" s="146"/>
    </row>
    <row r="48" spans="1:26" s="12" customFormat="1" ht="14.25" customHeight="1">
      <c r="A48" s="146"/>
      <c r="B48" s="146"/>
      <c r="C48" s="146"/>
      <c r="D48" s="150"/>
      <c r="E48" s="150"/>
      <c r="F48" s="150"/>
      <c r="G48" s="146"/>
      <c r="H48" s="146"/>
      <c r="I48" s="146"/>
      <c r="J48" s="146"/>
      <c r="K48" s="146"/>
      <c r="L48" s="146"/>
      <c r="M48" s="146"/>
      <c r="N48" s="146"/>
      <c r="O48" s="146"/>
      <c r="P48" s="146"/>
      <c r="Q48" s="146"/>
      <c r="R48" s="146"/>
      <c r="S48" s="146"/>
      <c r="T48" s="146"/>
      <c r="U48" s="146"/>
      <c r="V48" s="146"/>
      <c r="W48" s="146"/>
      <c r="X48" s="146"/>
      <c r="Y48" s="146"/>
      <c r="Z48" s="146"/>
    </row>
    <row r="49" spans="1:26" s="12" customFormat="1" ht="14.25" customHeight="1">
      <c r="A49" s="146"/>
      <c r="B49" s="146"/>
      <c r="C49" s="146"/>
      <c r="D49" s="150"/>
      <c r="E49" s="150"/>
      <c r="F49" s="150"/>
      <c r="G49" s="146"/>
      <c r="H49" s="146"/>
      <c r="I49" s="146"/>
      <c r="J49" s="146"/>
      <c r="K49" s="146"/>
      <c r="L49" s="146"/>
      <c r="M49" s="146"/>
      <c r="N49" s="146"/>
      <c r="O49" s="146"/>
      <c r="P49" s="146"/>
      <c r="Q49" s="146"/>
      <c r="R49" s="146"/>
      <c r="S49" s="146"/>
      <c r="T49" s="146"/>
      <c r="U49" s="146"/>
      <c r="V49" s="146"/>
      <c r="W49" s="146"/>
      <c r="X49" s="146"/>
      <c r="Y49" s="146"/>
      <c r="Z49" s="146"/>
    </row>
    <row r="50" spans="1:26" s="12" customFormat="1" ht="14.25" customHeight="1">
      <c r="A50" s="146"/>
      <c r="B50" s="146"/>
      <c r="C50" s="146"/>
      <c r="D50" s="150"/>
      <c r="E50" s="150"/>
      <c r="F50" s="150"/>
      <c r="G50" s="146"/>
      <c r="H50" s="146"/>
      <c r="I50" s="146"/>
      <c r="J50" s="146"/>
      <c r="K50" s="146"/>
      <c r="L50" s="146"/>
      <c r="M50" s="146"/>
      <c r="N50" s="146"/>
      <c r="O50" s="146"/>
      <c r="P50" s="146"/>
      <c r="Q50" s="146"/>
      <c r="R50" s="146"/>
      <c r="S50" s="146"/>
      <c r="T50" s="146"/>
      <c r="U50" s="146"/>
      <c r="V50" s="146"/>
      <c r="W50" s="146"/>
      <c r="X50" s="146"/>
      <c r="Y50" s="146"/>
      <c r="Z50" s="146"/>
    </row>
    <row r="51" spans="1:26" s="12" customFormat="1" ht="14.25" customHeight="1">
      <c r="A51" s="146"/>
      <c r="B51" s="146"/>
      <c r="C51" s="146"/>
      <c r="D51" s="150"/>
      <c r="E51" s="150"/>
      <c r="F51" s="150"/>
      <c r="G51" s="146"/>
      <c r="H51" s="146"/>
      <c r="I51" s="146"/>
      <c r="J51" s="146"/>
      <c r="K51" s="146"/>
      <c r="L51" s="146"/>
      <c r="M51" s="146"/>
      <c r="N51" s="146"/>
      <c r="O51" s="146"/>
      <c r="P51" s="146"/>
      <c r="Q51" s="146"/>
      <c r="R51" s="146"/>
      <c r="S51" s="146"/>
      <c r="T51" s="146"/>
      <c r="U51" s="146"/>
      <c r="V51" s="146"/>
      <c r="W51" s="146"/>
      <c r="X51" s="146"/>
      <c r="Y51" s="146"/>
      <c r="Z51" s="146"/>
    </row>
    <row r="52" spans="1:26" s="12" customFormat="1" ht="14.25" customHeight="1">
      <c r="A52" s="146"/>
      <c r="B52" s="146"/>
      <c r="C52" s="146"/>
      <c r="D52" s="150"/>
      <c r="E52" s="150"/>
      <c r="F52" s="150"/>
      <c r="G52" s="146"/>
      <c r="H52" s="146"/>
      <c r="I52" s="146"/>
      <c r="J52" s="146"/>
      <c r="K52" s="146"/>
      <c r="L52" s="146"/>
      <c r="M52" s="146"/>
      <c r="N52" s="146"/>
      <c r="O52" s="146"/>
      <c r="P52" s="146"/>
      <c r="Q52" s="146"/>
      <c r="R52" s="146"/>
      <c r="S52" s="146"/>
      <c r="T52" s="146"/>
      <c r="U52" s="146"/>
      <c r="V52" s="146"/>
      <c r="W52" s="146"/>
      <c r="X52" s="146"/>
      <c r="Y52" s="146"/>
      <c r="Z52" s="146"/>
    </row>
    <row r="53" spans="1:26" s="12" customFormat="1" ht="14.25" customHeight="1">
      <c r="A53" s="146"/>
      <c r="B53" s="146"/>
      <c r="C53" s="146"/>
      <c r="D53" s="150"/>
      <c r="E53" s="150"/>
      <c r="F53" s="150"/>
      <c r="G53" s="146"/>
      <c r="H53" s="146"/>
      <c r="I53" s="146"/>
      <c r="J53" s="146"/>
      <c r="K53" s="146"/>
      <c r="L53" s="146"/>
      <c r="M53" s="146"/>
      <c r="N53" s="146"/>
      <c r="O53" s="146"/>
      <c r="P53" s="146"/>
      <c r="Q53" s="146"/>
      <c r="R53" s="146"/>
      <c r="S53" s="146"/>
      <c r="T53" s="146"/>
      <c r="U53" s="146"/>
      <c r="V53" s="146"/>
      <c r="W53" s="146"/>
      <c r="X53" s="146"/>
      <c r="Y53" s="146"/>
      <c r="Z53" s="146"/>
    </row>
    <row r="54" spans="1:26" s="12" customFormat="1" ht="14.25" customHeight="1">
      <c r="A54" s="146"/>
      <c r="B54" s="146"/>
      <c r="C54" s="146"/>
      <c r="D54" s="150"/>
      <c r="E54" s="150"/>
      <c r="F54" s="150"/>
      <c r="G54" s="146"/>
      <c r="H54" s="146"/>
      <c r="I54" s="146"/>
      <c r="J54" s="146"/>
      <c r="K54" s="146"/>
      <c r="L54" s="146"/>
      <c r="M54" s="146"/>
      <c r="N54" s="146"/>
      <c r="O54" s="146"/>
      <c r="P54" s="146"/>
      <c r="Q54" s="146"/>
      <c r="R54" s="146"/>
      <c r="S54" s="146"/>
      <c r="T54" s="146"/>
      <c r="U54" s="146"/>
      <c r="V54" s="146"/>
      <c r="W54" s="146"/>
      <c r="X54" s="146"/>
      <c r="Y54" s="146"/>
      <c r="Z54" s="146"/>
    </row>
    <row r="55" spans="1:26" s="12" customFormat="1" ht="14.25" customHeight="1">
      <c r="A55" s="146"/>
      <c r="B55" s="146"/>
      <c r="C55" s="146"/>
      <c r="D55" s="150"/>
      <c r="E55" s="150"/>
      <c r="F55" s="150"/>
      <c r="G55" s="146"/>
      <c r="H55" s="146"/>
      <c r="I55" s="146"/>
      <c r="J55" s="146"/>
      <c r="K55" s="146"/>
      <c r="L55" s="146"/>
      <c r="M55" s="146"/>
      <c r="N55" s="146"/>
      <c r="O55" s="146"/>
      <c r="P55" s="146"/>
      <c r="Q55" s="146"/>
      <c r="R55" s="146"/>
      <c r="S55" s="146"/>
      <c r="T55" s="146"/>
      <c r="U55" s="146"/>
      <c r="V55" s="146"/>
      <c r="W55" s="146"/>
      <c r="X55" s="146"/>
      <c r="Y55" s="146"/>
      <c r="Z55" s="146"/>
    </row>
    <row r="56" spans="1:26" s="12" customFormat="1" ht="14.25" customHeight="1">
      <c r="A56" s="146"/>
      <c r="B56" s="146"/>
      <c r="C56" s="146"/>
      <c r="D56" s="150"/>
      <c r="E56" s="150"/>
      <c r="F56" s="150"/>
      <c r="G56" s="146"/>
      <c r="H56" s="146"/>
      <c r="I56" s="146"/>
      <c r="J56" s="146"/>
      <c r="K56" s="146"/>
      <c r="L56" s="146"/>
      <c r="M56" s="146"/>
      <c r="N56" s="146"/>
      <c r="O56" s="146"/>
      <c r="P56" s="146"/>
      <c r="Q56" s="146"/>
      <c r="R56" s="146"/>
      <c r="S56" s="146"/>
      <c r="T56" s="146"/>
      <c r="U56" s="146"/>
      <c r="V56" s="146"/>
      <c r="W56" s="146"/>
      <c r="X56" s="146"/>
      <c r="Y56" s="146"/>
      <c r="Z56" s="146"/>
    </row>
    <row r="57" spans="1:26" s="12" customFormat="1" ht="14.25" customHeight="1">
      <c r="A57" s="146"/>
      <c r="B57" s="146"/>
      <c r="C57" s="146"/>
      <c r="D57" s="150"/>
      <c r="E57" s="150"/>
      <c r="F57" s="150"/>
      <c r="G57" s="146"/>
      <c r="H57" s="146"/>
      <c r="I57" s="146"/>
      <c r="J57" s="146"/>
      <c r="K57" s="146"/>
      <c r="L57" s="146"/>
      <c r="M57" s="146"/>
      <c r="N57" s="146"/>
      <c r="O57" s="146"/>
      <c r="P57" s="146"/>
      <c r="Q57" s="146"/>
      <c r="R57" s="146"/>
      <c r="S57" s="146"/>
      <c r="T57" s="146"/>
      <c r="U57" s="146"/>
      <c r="V57" s="146"/>
      <c r="W57" s="146"/>
      <c r="X57" s="146"/>
      <c r="Y57" s="146"/>
      <c r="Z57" s="146"/>
    </row>
    <row r="58" spans="1:26" s="12" customFormat="1" ht="14.25" customHeight="1">
      <c r="A58" s="146"/>
      <c r="B58" s="146"/>
      <c r="C58" s="146"/>
      <c r="D58" s="150"/>
      <c r="E58" s="150"/>
      <c r="F58" s="150"/>
      <c r="G58" s="146"/>
      <c r="H58" s="146"/>
      <c r="I58" s="146"/>
      <c r="J58" s="146"/>
      <c r="K58" s="146"/>
      <c r="L58" s="146"/>
      <c r="M58" s="146"/>
      <c r="N58" s="146"/>
      <c r="O58" s="146"/>
      <c r="P58" s="146"/>
      <c r="Q58" s="146"/>
      <c r="R58" s="146"/>
      <c r="S58" s="146"/>
      <c r="T58" s="146"/>
      <c r="U58" s="146"/>
      <c r="V58" s="146"/>
      <c r="W58" s="146"/>
      <c r="X58" s="146"/>
      <c r="Y58" s="146"/>
      <c r="Z58" s="146"/>
    </row>
    <row r="59" spans="1:26" s="12" customFormat="1" ht="14.25" customHeight="1">
      <c r="A59" s="146"/>
      <c r="B59" s="146"/>
      <c r="C59" s="146"/>
      <c r="D59" s="150"/>
      <c r="E59" s="150"/>
      <c r="F59" s="150"/>
      <c r="G59" s="146"/>
      <c r="H59" s="146"/>
      <c r="I59" s="146"/>
      <c r="J59" s="146"/>
      <c r="K59" s="146"/>
      <c r="L59" s="146"/>
      <c r="M59" s="146"/>
      <c r="N59" s="146"/>
      <c r="O59" s="146"/>
      <c r="P59" s="146"/>
      <c r="Q59" s="146"/>
      <c r="R59" s="146"/>
      <c r="S59" s="146"/>
      <c r="T59" s="146"/>
      <c r="U59" s="146"/>
      <c r="V59" s="146"/>
      <c r="W59" s="146"/>
      <c r="X59" s="146"/>
      <c r="Y59" s="146"/>
      <c r="Z59" s="146"/>
    </row>
    <row r="60" spans="1:26" s="12" customFormat="1" ht="14.25" customHeight="1">
      <c r="A60" s="146"/>
      <c r="B60" s="146"/>
      <c r="C60" s="146"/>
      <c r="D60" s="150"/>
      <c r="E60" s="150"/>
      <c r="F60" s="150"/>
      <c r="G60" s="146"/>
      <c r="H60" s="146"/>
      <c r="I60" s="146"/>
      <c r="J60" s="146"/>
      <c r="K60" s="146"/>
      <c r="L60" s="146"/>
      <c r="M60" s="146"/>
      <c r="N60" s="146"/>
      <c r="O60" s="146"/>
      <c r="P60" s="146"/>
      <c r="Q60" s="146"/>
      <c r="R60" s="146"/>
      <c r="S60" s="146"/>
      <c r="T60" s="146"/>
      <c r="U60" s="146"/>
      <c r="V60" s="146"/>
      <c r="W60" s="146"/>
      <c r="X60" s="146"/>
      <c r="Y60" s="146"/>
      <c r="Z60" s="146"/>
    </row>
    <row r="61" spans="1:26" s="12" customFormat="1" ht="14.25" customHeight="1">
      <c r="A61" s="146"/>
      <c r="B61" s="146"/>
      <c r="C61" s="146"/>
      <c r="D61" s="150"/>
      <c r="E61" s="150"/>
      <c r="F61" s="150"/>
      <c r="G61" s="146"/>
      <c r="H61" s="146"/>
      <c r="I61" s="146"/>
      <c r="J61" s="146"/>
      <c r="K61" s="146"/>
      <c r="L61" s="146"/>
      <c r="M61" s="146"/>
      <c r="N61" s="146"/>
      <c r="O61" s="146"/>
      <c r="P61" s="146"/>
      <c r="Q61" s="146"/>
      <c r="R61" s="146"/>
      <c r="S61" s="146"/>
      <c r="T61" s="146"/>
      <c r="U61" s="146"/>
      <c r="V61" s="146"/>
      <c r="W61" s="146"/>
      <c r="X61" s="146"/>
      <c r="Y61" s="146"/>
      <c r="Z61" s="146"/>
    </row>
    <row r="62" spans="1:26" s="12" customFormat="1" ht="14.25" customHeight="1">
      <c r="A62" s="146"/>
      <c r="B62" s="146"/>
      <c r="C62" s="146"/>
      <c r="D62" s="150"/>
      <c r="E62" s="150"/>
      <c r="F62" s="150"/>
      <c r="G62" s="146"/>
      <c r="H62" s="146"/>
      <c r="I62" s="146"/>
      <c r="J62" s="146"/>
      <c r="K62" s="146"/>
      <c r="L62" s="146"/>
      <c r="M62" s="146"/>
      <c r="N62" s="146"/>
      <c r="O62" s="146"/>
      <c r="P62" s="146"/>
      <c r="Q62" s="146"/>
      <c r="R62" s="146"/>
      <c r="S62" s="146"/>
      <c r="T62" s="146"/>
      <c r="U62" s="146"/>
      <c r="V62" s="146"/>
      <c r="W62" s="146"/>
      <c r="X62" s="146"/>
      <c r="Y62" s="146"/>
      <c r="Z62" s="146"/>
    </row>
    <row r="63" spans="1:26" s="12" customFormat="1" ht="14.25" customHeight="1">
      <c r="A63" s="146"/>
      <c r="B63" s="146"/>
      <c r="C63" s="146"/>
      <c r="D63" s="150"/>
      <c r="E63" s="150"/>
      <c r="F63" s="150"/>
      <c r="G63" s="146"/>
      <c r="H63" s="146"/>
      <c r="I63" s="146"/>
      <c r="J63" s="146"/>
      <c r="K63" s="146"/>
      <c r="L63" s="146"/>
      <c r="M63" s="146"/>
      <c r="N63" s="146"/>
      <c r="O63" s="146"/>
      <c r="P63" s="146"/>
      <c r="Q63" s="146"/>
      <c r="R63" s="146"/>
      <c r="S63" s="146"/>
      <c r="T63" s="146"/>
      <c r="U63" s="146"/>
      <c r="V63" s="146"/>
      <c r="W63" s="146"/>
      <c r="X63" s="146"/>
      <c r="Y63" s="146"/>
      <c r="Z63" s="146"/>
    </row>
    <row r="64" spans="1:26" s="12" customFormat="1" ht="14.25" customHeight="1">
      <c r="A64" s="146"/>
      <c r="B64" s="146"/>
      <c r="C64" s="146"/>
      <c r="D64" s="150"/>
      <c r="E64" s="150"/>
      <c r="F64" s="150"/>
      <c r="G64" s="146"/>
      <c r="H64" s="146"/>
      <c r="I64" s="146"/>
      <c r="J64" s="146"/>
      <c r="K64" s="146"/>
      <c r="L64" s="146"/>
      <c r="M64" s="146"/>
      <c r="N64" s="146"/>
      <c r="O64" s="146"/>
      <c r="P64" s="146"/>
      <c r="Q64" s="146"/>
      <c r="R64" s="146"/>
      <c r="S64" s="146"/>
      <c r="T64" s="146"/>
      <c r="U64" s="146"/>
      <c r="V64" s="146"/>
      <c r="W64" s="146"/>
      <c r="X64" s="146"/>
      <c r="Y64" s="146"/>
      <c r="Z64" s="146"/>
    </row>
    <row r="65" spans="1:26" s="12" customFormat="1" ht="14.25" customHeight="1">
      <c r="A65" s="146"/>
      <c r="B65" s="146"/>
      <c r="C65" s="146"/>
      <c r="D65" s="150"/>
      <c r="E65" s="150"/>
      <c r="F65" s="150"/>
      <c r="G65" s="146"/>
      <c r="H65" s="146"/>
      <c r="I65" s="146"/>
      <c r="J65" s="146"/>
      <c r="K65" s="146"/>
      <c r="L65" s="146"/>
      <c r="M65" s="146"/>
      <c r="N65" s="146"/>
      <c r="O65" s="146"/>
      <c r="P65" s="146"/>
      <c r="Q65" s="146"/>
      <c r="R65" s="146"/>
      <c r="S65" s="146"/>
      <c r="T65" s="146"/>
      <c r="U65" s="146"/>
      <c r="V65" s="146"/>
      <c r="W65" s="146"/>
      <c r="X65" s="146"/>
      <c r="Y65" s="146"/>
      <c r="Z65" s="146"/>
    </row>
    <row r="66" spans="1:26" s="12" customFormat="1" ht="14.25" customHeight="1">
      <c r="A66" s="146"/>
      <c r="B66" s="146"/>
      <c r="C66" s="146"/>
      <c r="D66" s="150"/>
      <c r="E66" s="150"/>
      <c r="F66" s="150"/>
      <c r="G66" s="146"/>
      <c r="H66" s="146"/>
      <c r="I66" s="146"/>
      <c r="J66" s="146"/>
      <c r="K66" s="146"/>
      <c r="L66" s="146"/>
      <c r="M66" s="146"/>
      <c r="N66" s="146"/>
      <c r="O66" s="146"/>
      <c r="P66" s="146"/>
      <c r="Q66" s="146"/>
      <c r="R66" s="146"/>
      <c r="S66" s="146"/>
      <c r="T66" s="146"/>
      <c r="U66" s="146"/>
      <c r="V66" s="146"/>
      <c r="W66" s="146"/>
      <c r="X66" s="146"/>
      <c r="Y66" s="146"/>
      <c r="Z66" s="146"/>
    </row>
    <row r="67" spans="1:26" s="12" customFormat="1" ht="14.25" customHeight="1">
      <c r="A67" s="146"/>
      <c r="B67" s="146"/>
      <c r="C67" s="146"/>
      <c r="D67" s="150"/>
      <c r="E67" s="150"/>
      <c r="F67" s="150"/>
      <c r="G67" s="146"/>
      <c r="H67" s="146"/>
      <c r="I67" s="146"/>
      <c r="J67" s="146"/>
      <c r="K67" s="146"/>
      <c r="L67" s="146"/>
      <c r="M67" s="146"/>
      <c r="N67" s="146"/>
      <c r="O67" s="146"/>
      <c r="P67" s="146"/>
      <c r="Q67" s="146"/>
      <c r="R67" s="146"/>
      <c r="S67" s="146"/>
      <c r="T67" s="146"/>
      <c r="U67" s="146"/>
      <c r="V67" s="146"/>
      <c r="W67" s="146"/>
      <c r="X67" s="146"/>
      <c r="Y67" s="146"/>
      <c r="Z67" s="146"/>
    </row>
    <row r="68" spans="1:26" s="12" customFormat="1" ht="14.25" customHeight="1">
      <c r="A68" s="146"/>
      <c r="B68" s="146"/>
      <c r="C68" s="146"/>
      <c r="D68" s="150"/>
      <c r="E68" s="150"/>
      <c r="F68" s="150"/>
      <c r="G68" s="146"/>
      <c r="H68" s="146"/>
      <c r="I68" s="146"/>
      <c r="J68" s="146"/>
      <c r="K68" s="146"/>
      <c r="L68" s="146"/>
      <c r="M68" s="146"/>
      <c r="N68" s="146"/>
      <c r="O68" s="146"/>
      <c r="P68" s="146"/>
      <c r="Q68" s="146"/>
      <c r="R68" s="146"/>
      <c r="S68" s="146"/>
      <c r="T68" s="146"/>
      <c r="U68" s="146"/>
      <c r="V68" s="146"/>
      <c r="W68" s="146"/>
      <c r="X68" s="146"/>
      <c r="Y68" s="146"/>
      <c r="Z68" s="146"/>
    </row>
    <row r="69" spans="1:26" s="12" customFormat="1" ht="14.25" customHeight="1">
      <c r="A69" s="146"/>
      <c r="B69" s="146"/>
      <c r="C69" s="146"/>
      <c r="D69" s="150"/>
      <c r="E69" s="150"/>
      <c r="F69" s="150"/>
      <c r="G69" s="146"/>
      <c r="H69" s="146"/>
      <c r="I69" s="146"/>
      <c r="J69" s="146"/>
      <c r="K69" s="146"/>
      <c r="L69" s="146"/>
      <c r="M69" s="146"/>
      <c r="N69" s="146"/>
      <c r="O69" s="146"/>
      <c r="P69" s="146"/>
      <c r="Q69" s="146"/>
      <c r="R69" s="146"/>
      <c r="S69" s="146"/>
      <c r="T69" s="146"/>
      <c r="U69" s="146"/>
      <c r="V69" s="146"/>
      <c r="W69" s="146"/>
      <c r="X69" s="146"/>
      <c r="Y69" s="146"/>
      <c r="Z69" s="146"/>
    </row>
    <row r="70" spans="1:26" s="12" customFormat="1" ht="14.25" customHeight="1">
      <c r="A70" s="146"/>
      <c r="B70" s="146"/>
      <c r="C70" s="146"/>
      <c r="D70" s="150"/>
      <c r="E70" s="150"/>
      <c r="F70" s="150"/>
      <c r="G70" s="146"/>
      <c r="H70" s="146"/>
      <c r="I70" s="146"/>
      <c r="J70" s="146"/>
      <c r="K70" s="146"/>
      <c r="L70" s="146"/>
      <c r="M70" s="146"/>
      <c r="N70" s="146"/>
      <c r="O70" s="146"/>
      <c r="P70" s="146"/>
      <c r="Q70" s="146"/>
      <c r="R70" s="146"/>
      <c r="S70" s="146"/>
      <c r="T70" s="146"/>
      <c r="U70" s="146"/>
      <c r="V70" s="146"/>
      <c r="W70" s="146"/>
      <c r="X70" s="146"/>
      <c r="Y70" s="146"/>
      <c r="Z70" s="146"/>
    </row>
    <row r="71" spans="1:26" s="12" customFormat="1" ht="14.25" customHeight="1">
      <c r="A71" s="146"/>
      <c r="B71" s="146"/>
      <c r="C71" s="146"/>
      <c r="D71" s="150"/>
      <c r="E71" s="150"/>
      <c r="F71" s="150"/>
      <c r="G71" s="146"/>
      <c r="H71" s="146"/>
      <c r="I71" s="146"/>
      <c r="J71" s="146"/>
      <c r="K71" s="146"/>
      <c r="L71" s="146"/>
      <c r="M71" s="146"/>
      <c r="N71" s="146"/>
      <c r="O71" s="146"/>
      <c r="P71" s="146"/>
      <c r="Q71" s="146"/>
      <c r="R71" s="146"/>
      <c r="S71" s="146"/>
      <c r="T71" s="146"/>
      <c r="U71" s="146"/>
      <c r="V71" s="146"/>
      <c r="W71" s="146"/>
      <c r="X71" s="146"/>
      <c r="Y71" s="146"/>
      <c r="Z71" s="146"/>
    </row>
    <row r="72" spans="1:26" s="12" customFormat="1" ht="14.25" customHeight="1">
      <c r="A72" s="146"/>
      <c r="B72" s="146"/>
      <c r="C72" s="146"/>
      <c r="D72" s="150"/>
      <c r="E72" s="150"/>
      <c r="F72" s="150"/>
      <c r="G72" s="146"/>
      <c r="H72" s="146"/>
      <c r="I72" s="146"/>
      <c r="J72" s="146"/>
      <c r="K72" s="146"/>
      <c r="L72" s="146"/>
      <c r="M72" s="146"/>
      <c r="N72" s="146"/>
      <c r="O72" s="146"/>
      <c r="P72" s="146"/>
      <c r="Q72" s="146"/>
      <c r="R72" s="146"/>
      <c r="S72" s="146"/>
      <c r="T72" s="146"/>
      <c r="U72" s="146"/>
      <c r="V72" s="146"/>
      <c r="W72" s="146"/>
      <c r="X72" s="146"/>
      <c r="Y72" s="146"/>
      <c r="Z72" s="146"/>
    </row>
    <row r="73" spans="1:26" s="12" customFormat="1" ht="14.25" customHeight="1">
      <c r="A73" s="146"/>
      <c r="B73" s="146"/>
      <c r="C73" s="146"/>
      <c r="D73" s="150"/>
      <c r="E73" s="150"/>
      <c r="F73" s="150"/>
      <c r="G73" s="146"/>
      <c r="H73" s="146"/>
      <c r="I73" s="146"/>
      <c r="J73" s="146"/>
      <c r="K73" s="146"/>
      <c r="L73" s="146"/>
      <c r="M73" s="146"/>
      <c r="N73" s="146"/>
      <c r="O73" s="146"/>
      <c r="P73" s="146"/>
      <c r="Q73" s="146"/>
      <c r="R73" s="146"/>
      <c r="S73" s="146"/>
      <c r="T73" s="146"/>
      <c r="U73" s="146"/>
      <c r="V73" s="146"/>
      <c r="W73" s="146"/>
      <c r="X73" s="146"/>
      <c r="Y73" s="146"/>
      <c r="Z73" s="146"/>
    </row>
    <row r="74" spans="1:26" s="12" customFormat="1" ht="14.25" customHeight="1">
      <c r="A74" s="146"/>
      <c r="B74" s="146"/>
      <c r="C74" s="146"/>
      <c r="D74" s="150"/>
      <c r="E74" s="150"/>
      <c r="F74" s="150"/>
      <c r="G74" s="146"/>
      <c r="H74" s="146"/>
      <c r="I74" s="146"/>
      <c r="J74" s="146"/>
      <c r="K74" s="146"/>
      <c r="L74" s="146"/>
      <c r="M74" s="146"/>
      <c r="N74" s="146"/>
      <c r="O74" s="146"/>
      <c r="P74" s="146"/>
      <c r="Q74" s="146"/>
      <c r="R74" s="146"/>
      <c r="S74" s="146"/>
      <c r="T74" s="146"/>
      <c r="U74" s="146"/>
      <c r="V74" s="146"/>
      <c r="W74" s="146"/>
      <c r="X74" s="146"/>
      <c r="Y74" s="146"/>
      <c r="Z74" s="146"/>
    </row>
    <row r="75" spans="1:26" s="12" customFormat="1" ht="14.25" customHeight="1">
      <c r="A75" s="146"/>
      <c r="B75" s="146"/>
      <c r="C75" s="146"/>
      <c r="D75" s="150"/>
      <c r="E75" s="150"/>
      <c r="F75" s="150"/>
      <c r="G75" s="146"/>
      <c r="H75" s="146"/>
      <c r="I75" s="146"/>
      <c r="J75" s="146"/>
      <c r="K75" s="146"/>
      <c r="L75" s="146"/>
      <c r="M75" s="146"/>
      <c r="N75" s="146"/>
      <c r="O75" s="146"/>
      <c r="P75" s="146"/>
      <c r="Q75" s="146"/>
      <c r="R75" s="146"/>
      <c r="S75" s="146"/>
      <c r="T75" s="146"/>
      <c r="U75" s="146"/>
      <c r="V75" s="146"/>
      <c r="W75" s="146"/>
      <c r="X75" s="146"/>
      <c r="Y75" s="146"/>
      <c r="Z75" s="146"/>
    </row>
    <row r="76" spans="1:26" s="12" customFormat="1" ht="14.25" customHeight="1">
      <c r="A76" s="146"/>
      <c r="B76" s="146"/>
      <c r="C76" s="146"/>
      <c r="D76" s="150"/>
      <c r="E76" s="150"/>
      <c r="F76" s="150"/>
      <c r="G76" s="146"/>
      <c r="H76" s="146"/>
      <c r="I76" s="146"/>
      <c r="J76" s="146"/>
      <c r="K76" s="146"/>
      <c r="L76" s="146"/>
      <c r="M76" s="146"/>
      <c r="N76" s="146"/>
      <c r="O76" s="146"/>
      <c r="P76" s="146"/>
      <c r="Q76" s="146"/>
      <c r="R76" s="146"/>
      <c r="S76" s="146"/>
      <c r="T76" s="146"/>
      <c r="U76" s="146"/>
      <c r="V76" s="146"/>
      <c r="W76" s="146"/>
      <c r="X76" s="146"/>
      <c r="Y76" s="146"/>
      <c r="Z76" s="146"/>
    </row>
    <row r="77" spans="1:26" s="12" customFormat="1" ht="14.25" customHeight="1">
      <c r="A77" s="146"/>
      <c r="B77" s="146"/>
      <c r="C77" s="146"/>
      <c r="D77" s="150"/>
      <c r="E77" s="150"/>
      <c r="F77" s="150"/>
      <c r="G77" s="146"/>
      <c r="H77" s="146"/>
      <c r="I77" s="146"/>
      <c r="J77" s="146"/>
      <c r="K77" s="146"/>
      <c r="L77" s="146"/>
      <c r="M77" s="146"/>
      <c r="N77" s="146"/>
      <c r="O77" s="146"/>
      <c r="P77" s="146"/>
      <c r="Q77" s="146"/>
      <c r="R77" s="146"/>
      <c r="S77" s="146"/>
      <c r="T77" s="146"/>
      <c r="U77" s="146"/>
      <c r="V77" s="146"/>
      <c r="W77" s="146"/>
      <c r="X77" s="146"/>
      <c r="Y77" s="146"/>
      <c r="Z77" s="146"/>
    </row>
    <row r="78" spans="1:26" s="12" customFormat="1" ht="14.25" customHeight="1">
      <c r="A78" s="146"/>
      <c r="B78" s="146"/>
      <c r="C78" s="146"/>
      <c r="D78" s="150"/>
      <c r="E78" s="150"/>
      <c r="F78" s="150"/>
      <c r="G78" s="146"/>
      <c r="H78" s="146"/>
      <c r="I78" s="146"/>
      <c r="J78" s="146"/>
      <c r="K78" s="146"/>
      <c r="L78" s="146"/>
      <c r="M78" s="146"/>
      <c r="N78" s="146"/>
      <c r="O78" s="146"/>
      <c r="P78" s="146"/>
      <c r="Q78" s="146"/>
      <c r="R78" s="146"/>
      <c r="S78" s="146"/>
      <c r="T78" s="146"/>
      <c r="U78" s="146"/>
      <c r="V78" s="146"/>
      <c r="W78" s="146"/>
      <c r="X78" s="146"/>
      <c r="Y78" s="146"/>
      <c r="Z78" s="146"/>
    </row>
    <row r="79" spans="1:26" s="12" customFormat="1" ht="14.25" customHeight="1">
      <c r="A79" s="146"/>
      <c r="B79" s="146"/>
      <c r="C79" s="146"/>
      <c r="D79" s="150"/>
      <c r="E79" s="150"/>
      <c r="F79" s="150"/>
      <c r="G79" s="146"/>
      <c r="H79" s="146"/>
      <c r="I79" s="146"/>
      <c r="J79" s="146"/>
      <c r="K79" s="146"/>
      <c r="L79" s="146"/>
      <c r="M79" s="146"/>
      <c r="N79" s="146"/>
      <c r="O79" s="146"/>
      <c r="P79" s="146"/>
      <c r="Q79" s="146"/>
      <c r="R79" s="146"/>
      <c r="S79" s="146"/>
      <c r="T79" s="146"/>
      <c r="U79" s="146"/>
      <c r="V79" s="146"/>
      <c r="W79" s="146"/>
      <c r="X79" s="146"/>
      <c r="Y79" s="146"/>
      <c r="Z79" s="146"/>
    </row>
    <row r="80" spans="1:26" s="12" customFormat="1" ht="14.25" customHeight="1">
      <c r="A80" s="146"/>
      <c r="B80" s="146"/>
      <c r="C80" s="146"/>
      <c r="D80" s="150"/>
      <c r="E80" s="150"/>
      <c r="F80" s="150"/>
      <c r="G80" s="146"/>
      <c r="H80" s="146"/>
      <c r="I80" s="146"/>
      <c r="J80" s="146"/>
      <c r="K80" s="146"/>
      <c r="L80" s="146"/>
      <c r="M80" s="146"/>
      <c r="N80" s="146"/>
      <c r="O80" s="146"/>
      <c r="P80" s="146"/>
      <c r="Q80" s="146"/>
      <c r="R80" s="146"/>
      <c r="S80" s="146"/>
      <c r="T80" s="146"/>
      <c r="U80" s="146"/>
      <c r="V80" s="146"/>
      <c r="W80" s="146"/>
      <c r="X80" s="146"/>
      <c r="Y80" s="146"/>
      <c r="Z80" s="146"/>
    </row>
    <row r="81" spans="1:26" s="12" customFormat="1" ht="14.25" customHeight="1">
      <c r="A81" s="146"/>
      <c r="B81" s="146"/>
      <c r="C81" s="146"/>
      <c r="D81" s="150"/>
      <c r="E81" s="150"/>
      <c r="F81" s="150"/>
      <c r="G81" s="146"/>
      <c r="H81" s="146"/>
      <c r="I81" s="146"/>
      <c r="J81" s="146"/>
      <c r="K81" s="146"/>
      <c r="L81" s="146"/>
      <c r="M81" s="146"/>
      <c r="N81" s="146"/>
      <c r="O81" s="146"/>
      <c r="P81" s="146"/>
      <c r="Q81" s="146"/>
      <c r="R81" s="146"/>
      <c r="S81" s="146"/>
      <c r="T81" s="146"/>
      <c r="U81" s="146"/>
      <c r="V81" s="146"/>
      <c r="W81" s="146"/>
      <c r="X81" s="146"/>
      <c r="Y81" s="146"/>
      <c r="Z81" s="146"/>
    </row>
    <row r="82" spans="1:26" s="12" customFormat="1" ht="14.25" customHeight="1">
      <c r="A82" s="146"/>
      <c r="B82" s="146"/>
      <c r="C82" s="146"/>
      <c r="D82" s="150"/>
      <c r="E82" s="150"/>
      <c r="F82" s="150"/>
      <c r="G82" s="146"/>
      <c r="H82" s="146"/>
      <c r="I82" s="146"/>
      <c r="J82" s="146"/>
      <c r="K82" s="146"/>
      <c r="L82" s="146"/>
      <c r="M82" s="146"/>
      <c r="N82" s="146"/>
      <c r="O82" s="146"/>
      <c r="P82" s="146"/>
      <c r="Q82" s="146"/>
      <c r="R82" s="146"/>
      <c r="S82" s="146"/>
      <c r="T82" s="146"/>
      <c r="U82" s="146"/>
      <c r="V82" s="146"/>
      <c r="W82" s="146"/>
      <c r="X82" s="146"/>
      <c r="Y82" s="146"/>
      <c r="Z82" s="146"/>
    </row>
    <row r="83" spans="1:26" s="12" customFormat="1" ht="14.25" customHeight="1">
      <c r="A83" s="146"/>
      <c r="B83" s="146"/>
      <c r="C83" s="146"/>
      <c r="D83" s="150"/>
      <c r="E83" s="150"/>
      <c r="F83" s="150"/>
      <c r="G83" s="146"/>
      <c r="H83" s="146"/>
      <c r="I83" s="146"/>
      <c r="J83" s="146"/>
      <c r="K83" s="146"/>
      <c r="L83" s="146"/>
      <c r="M83" s="146"/>
      <c r="N83" s="146"/>
      <c r="O83" s="146"/>
      <c r="P83" s="146"/>
      <c r="Q83" s="146"/>
      <c r="R83" s="146"/>
      <c r="S83" s="146"/>
      <c r="T83" s="146"/>
      <c r="U83" s="146"/>
      <c r="V83" s="146"/>
      <c r="W83" s="146"/>
      <c r="X83" s="146"/>
      <c r="Y83" s="146"/>
      <c r="Z83" s="146"/>
    </row>
    <row r="84" spans="1:26" s="12" customFormat="1" ht="14.25" customHeight="1">
      <c r="A84" s="146"/>
      <c r="B84" s="146"/>
      <c r="C84" s="146"/>
      <c r="D84" s="150"/>
      <c r="E84" s="150"/>
      <c r="F84" s="150"/>
      <c r="G84" s="146"/>
      <c r="H84" s="146"/>
      <c r="I84" s="146"/>
      <c r="J84" s="146"/>
      <c r="K84" s="146"/>
      <c r="L84" s="146"/>
      <c r="M84" s="146"/>
      <c r="N84" s="146"/>
      <c r="O84" s="146"/>
      <c r="P84" s="146"/>
      <c r="Q84" s="146"/>
      <c r="R84" s="146"/>
      <c r="S84" s="146"/>
      <c r="T84" s="146"/>
      <c r="U84" s="146"/>
      <c r="V84" s="146"/>
      <c r="W84" s="146"/>
      <c r="X84" s="146"/>
      <c r="Y84" s="146"/>
      <c r="Z84" s="146"/>
    </row>
    <row r="85" spans="1:26" s="12" customFormat="1" ht="14.25" customHeight="1">
      <c r="A85" s="146"/>
      <c r="B85" s="146"/>
      <c r="C85" s="146"/>
      <c r="D85" s="150"/>
      <c r="E85" s="150"/>
      <c r="F85" s="150"/>
      <c r="G85" s="146"/>
      <c r="H85" s="146"/>
      <c r="I85" s="146"/>
      <c r="J85" s="146"/>
      <c r="K85" s="146"/>
      <c r="L85" s="146"/>
      <c r="M85" s="146"/>
      <c r="N85" s="146"/>
      <c r="O85" s="146"/>
      <c r="P85" s="146"/>
      <c r="Q85" s="146"/>
      <c r="R85" s="146"/>
      <c r="S85" s="146"/>
      <c r="T85" s="146"/>
      <c r="U85" s="146"/>
      <c r="V85" s="146"/>
      <c r="W85" s="146"/>
      <c r="X85" s="146"/>
      <c r="Y85" s="146"/>
      <c r="Z85" s="146"/>
    </row>
    <row r="86" spans="1:26" s="12" customFormat="1" ht="14.25" customHeight="1">
      <c r="A86" s="146"/>
      <c r="B86" s="146"/>
      <c r="C86" s="146"/>
      <c r="D86" s="150"/>
      <c r="E86" s="150"/>
      <c r="F86" s="150"/>
      <c r="G86" s="146"/>
      <c r="H86" s="146"/>
      <c r="I86" s="146"/>
      <c r="J86" s="146"/>
      <c r="K86" s="146"/>
      <c r="L86" s="146"/>
      <c r="M86" s="146"/>
      <c r="N86" s="146"/>
      <c r="O86" s="146"/>
      <c r="P86" s="146"/>
      <c r="Q86" s="146"/>
      <c r="R86" s="146"/>
      <c r="S86" s="146"/>
      <c r="T86" s="146"/>
      <c r="U86" s="146"/>
      <c r="V86" s="146"/>
      <c r="W86" s="146"/>
      <c r="X86" s="146"/>
      <c r="Y86" s="146"/>
      <c r="Z86" s="146"/>
    </row>
    <row r="87" spans="1:26" s="12" customFormat="1" ht="14.25" customHeight="1">
      <c r="A87" s="146"/>
      <c r="B87" s="146"/>
      <c r="C87" s="146"/>
      <c r="D87" s="150"/>
      <c r="E87" s="150"/>
      <c r="F87" s="150"/>
      <c r="G87" s="146"/>
      <c r="H87" s="146"/>
      <c r="I87" s="146"/>
      <c r="J87" s="146"/>
      <c r="K87" s="146"/>
      <c r="L87" s="146"/>
      <c r="M87" s="146"/>
      <c r="N87" s="146"/>
      <c r="O87" s="146"/>
      <c r="P87" s="146"/>
      <c r="Q87" s="146"/>
      <c r="R87" s="146"/>
      <c r="S87" s="146"/>
      <c r="T87" s="146"/>
      <c r="U87" s="146"/>
      <c r="V87" s="146"/>
      <c r="W87" s="146"/>
      <c r="X87" s="146"/>
      <c r="Y87" s="146"/>
      <c r="Z87" s="146"/>
    </row>
    <row r="88" spans="1:26" s="12" customFormat="1" ht="14.25" customHeight="1">
      <c r="A88" s="146"/>
      <c r="B88" s="146"/>
      <c r="C88" s="146"/>
      <c r="D88" s="150"/>
      <c r="E88" s="150"/>
      <c r="F88" s="150"/>
      <c r="G88" s="146"/>
      <c r="H88" s="146"/>
      <c r="I88" s="146"/>
      <c r="J88" s="146"/>
      <c r="K88" s="146"/>
      <c r="L88" s="146"/>
      <c r="M88" s="146"/>
      <c r="N88" s="146"/>
      <c r="O88" s="146"/>
      <c r="P88" s="146"/>
      <c r="Q88" s="146"/>
      <c r="R88" s="146"/>
      <c r="S88" s="146"/>
      <c r="T88" s="146"/>
      <c r="U88" s="146"/>
      <c r="V88" s="146"/>
      <c r="W88" s="146"/>
      <c r="X88" s="146"/>
      <c r="Y88" s="146"/>
      <c r="Z88" s="146"/>
    </row>
    <row r="89" spans="1:26" s="12" customFormat="1" ht="14.25" customHeight="1">
      <c r="A89" s="146"/>
      <c r="B89" s="146"/>
      <c r="C89" s="146"/>
      <c r="D89" s="150"/>
      <c r="E89" s="150"/>
      <c r="F89" s="150"/>
      <c r="G89" s="146"/>
      <c r="H89" s="146"/>
      <c r="I89" s="146"/>
      <c r="J89" s="146"/>
      <c r="K89" s="146"/>
      <c r="L89" s="146"/>
      <c r="M89" s="146"/>
      <c r="N89" s="146"/>
      <c r="O89" s="146"/>
      <c r="P89" s="146"/>
      <c r="Q89" s="146"/>
      <c r="R89" s="146"/>
      <c r="S89" s="146"/>
      <c r="T89" s="146"/>
      <c r="U89" s="146"/>
      <c r="V89" s="146"/>
      <c r="W89" s="146"/>
      <c r="X89" s="146"/>
      <c r="Y89" s="146"/>
      <c r="Z89" s="146"/>
    </row>
    <row r="90" spans="1:26" s="12" customFormat="1" ht="14.25" customHeight="1">
      <c r="A90" s="146"/>
      <c r="B90" s="146"/>
      <c r="C90" s="146"/>
      <c r="D90" s="150"/>
      <c r="E90" s="150"/>
      <c r="F90" s="150"/>
      <c r="G90" s="146"/>
      <c r="H90" s="146"/>
      <c r="I90" s="146"/>
      <c r="J90" s="146"/>
      <c r="K90" s="146"/>
      <c r="L90" s="146"/>
      <c r="M90" s="146"/>
      <c r="N90" s="146"/>
      <c r="O90" s="146"/>
      <c r="P90" s="146"/>
      <c r="Q90" s="146"/>
      <c r="R90" s="146"/>
      <c r="S90" s="146"/>
      <c r="T90" s="146"/>
      <c r="U90" s="146"/>
      <c r="V90" s="146"/>
      <c r="W90" s="146"/>
      <c r="X90" s="146"/>
      <c r="Y90" s="146"/>
      <c r="Z90" s="146"/>
    </row>
    <row r="91" spans="1:26" s="12" customFormat="1" ht="14.25" customHeight="1">
      <c r="A91" s="146"/>
      <c r="B91" s="146"/>
      <c r="C91" s="146"/>
      <c r="D91" s="150"/>
      <c r="E91" s="150"/>
      <c r="F91" s="150"/>
      <c r="G91" s="146"/>
      <c r="H91" s="146"/>
      <c r="I91" s="146"/>
      <c r="J91" s="146"/>
      <c r="K91" s="146"/>
      <c r="L91" s="146"/>
      <c r="M91" s="146"/>
      <c r="N91" s="146"/>
      <c r="O91" s="146"/>
      <c r="P91" s="146"/>
      <c r="Q91" s="146"/>
      <c r="R91" s="146"/>
      <c r="S91" s="146"/>
      <c r="T91" s="146"/>
      <c r="U91" s="146"/>
      <c r="V91" s="146"/>
      <c r="W91" s="146"/>
      <c r="X91" s="146"/>
      <c r="Y91" s="146"/>
      <c r="Z91" s="146"/>
    </row>
    <row r="92" spans="1:26" s="12" customFormat="1" ht="14.25" customHeight="1">
      <c r="A92" s="146"/>
      <c r="B92" s="146"/>
      <c r="C92" s="146"/>
      <c r="D92" s="150"/>
      <c r="E92" s="150"/>
      <c r="F92" s="150"/>
      <c r="G92" s="146"/>
      <c r="H92" s="146"/>
      <c r="I92" s="146"/>
      <c r="J92" s="146"/>
      <c r="K92" s="146"/>
      <c r="L92" s="146"/>
      <c r="M92" s="146"/>
      <c r="N92" s="146"/>
      <c r="O92" s="146"/>
      <c r="P92" s="146"/>
      <c r="Q92" s="146"/>
      <c r="R92" s="146"/>
      <c r="S92" s="146"/>
      <c r="T92" s="146"/>
      <c r="U92" s="146"/>
      <c r="V92" s="146"/>
      <c r="W92" s="146"/>
      <c r="X92" s="146"/>
      <c r="Y92" s="146"/>
      <c r="Z92" s="146"/>
    </row>
    <row r="93" spans="1:26" s="12" customFormat="1" ht="14.25" customHeight="1">
      <c r="A93" s="146"/>
      <c r="B93" s="146"/>
      <c r="C93" s="146"/>
      <c r="D93" s="150"/>
      <c r="E93" s="150"/>
      <c r="F93" s="150"/>
      <c r="G93" s="146"/>
      <c r="H93" s="146"/>
      <c r="I93" s="146"/>
      <c r="J93" s="146"/>
      <c r="K93" s="146"/>
      <c r="L93" s="146"/>
      <c r="M93" s="146"/>
      <c r="N93" s="146"/>
      <c r="O93" s="146"/>
      <c r="P93" s="146"/>
      <c r="Q93" s="146"/>
      <c r="R93" s="146"/>
      <c r="S93" s="146"/>
      <c r="T93" s="146"/>
      <c r="U93" s="146"/>
      <c r="V93" s="146"/>
      <c r="W93" s="146"/>
      <c r="X93" s="146"/>
      <c r="Y93" s="146"/>
      <c r="Z93" s="146"/>
    </row>
    <row r="94" spans="1:26" s="12" customFormat="1" ht="14.25" customHeight="1">
      <c r="A94" s="146"/>
      <c r="B94" s="146"/>
      <c r="C94" s="146"/>
      <c r="D94" s="150"/>
      <c r="E94" s="150"/>
      <c r="F94" s="150"/>
      <c r="G94" s="146"/>
      <c r="H94" s="146"/>
      <c r="I94" s="146"/>
      <c r="J94" s="146"/>
      <c r="K94" s="146"/>
      <c r="L94" s="146"/>
      <c r="M94" s="146"/>
      <c r="N94" s="146"/>
      <c r="O94" s="146"/>
      <c r="P94" s="146"/>
      <c r="Q94" s="146"/>
      <c r="R94" s="146"/>
      <c r="S94" s="146"/>
      <c r="T94" s="146"/>
      <c r="U94" s="146"/>
      <c r="V94" s="146"/>
      <c r="W94" s="146"/>
      <c r="X94" s="146"/>
      <c r="Y94" s="146"/>
      <c r="Z94" s="146"/>
    </row>
    <row r="95" spans="1:26" s="12" customFormat="1" ht="14.25" customHeight="1">
      <c r="A95" s="146"/>
      <c r="B95" s="146"/>
      <c r="C95" s="146"/>
      <c r="D95" s="150"/>
      <c r="E95" s="150"/>
      <c r="F95" s="150"/>
      <c r="G95" s="146"/>
      <c r="H95" s="146"/>
      <c r="I95" s="146"/>
      <c r="J95" s="146"/>
      <c r="K95" s="146"/>
      <c r="L95" s="146"/>
      <c r="M95" s="146"/>
      <c r="N95" s="146"/>
      <c r="O95" s="146"/>
      <c r="P95" s="146"/>
      <c r="Q95" s="146"/>
      <c r="R95" s="146"/>
      <c r="S95" s="146"/>
      <c r="T95" s="146"/>
      <c r="U95" s="146"/>
      <c r="V95" s="146"/>
      <c r="W95" s="146"/>
      <c r="X95" s="146"/>
      <c r="Y95" s="146"/>
      <c r="Z95" s="146"/>
    </row>
    <row r="96" spans="1:26" s="12" customFormat="1" ht="14.25" customHeight="1">
      <c r="A96" s="146"/>
      <c r="B96" s="146"/>
      <c r="C96" s="146"/>
      <c r="D96" s="150"/>
      <c r="E96" s="150"/>
      <c r="F96" s="150"/>
      <c r="G96" s="146"/>
      <c r="H96" s="146"/>
      <c r="I96" s="146"/>
      <c r="J96" s="146"/>
      <c r="K96" s="146"/>
      <c r="L96" s="146"/>
      <c r="M96" s="146"/>
      <c r="N96" s="146"/>
      <c r="O96" s="146"/>
      <c r="P96" s="146"/>
      <c r="Q96" s="146"/>
      <c r="R96" s="146"/>
      <c r="S96" s="146"/>
      <c r="T96" s="146"/>
      <c r="U96" s="146"/>
      <c r="V96" s="146"/>
      <c r="W96" s="146"/>
      <c r="X96" s="146"/>
      <c r="Y96" s="146"/>
      <c r="Z96" s="146"/>
    </row>
    <row r="97" spans="1:26" s="12" customFormat="1" ht="14.25" customHeight="1">
      <c r="A97" s="146"/>
      <c r="B97" s="146"/>
      <c r="C97" s="146"/>
      <c r="D97" s="150"/>
      <c r="E97" s="150"/>
      <c r="F97" s="150"/>
      <c r="G97" s="146"/>
      <c r="H97" s="146"/>
      <c r="I97" s="146"/>
      <c r="J97" s="146"/>
      <c r="K97" s="146"/>
      <c r="L97" s="146"/>
      <c r="M97" s="146"/>
      <c r="N97" s="146"/>
      <c r="O97" s="146"/>
      <c r="P97" s="146"/>
      <c r="Q97" s="146"/>
      <c r="R97" s="146"/>
      <c r="S97" s="146"/>
      <c r="T97" s="146"/>
      <c r="U97" s="146"/>
      <c r="V97" s="146"/>
      <c r="W97" s="146"/>
      <c r="X97" s="146"/>
      <c r="Y97" s="146"/>
      <c r="Z97" s="146"/>
    </row>
    <row r="98" spans="1:26" s="12" customFormat="1" ht="14.25" customHeight="1">
      <c r="A98" s="146"/>
      <c r="B98" s="146"/>
      <c r="C98" s="146"/>
      <c r="D98" s="150"/>
      <c r="E98" s="150"/>
      <c r="F98" s="150"/>
      <c r="G98" s="146"/>
      <c r="H98" s="146"/>
      <c r="I98" s="146"/>
      <c r="J98" s="146"/>
      <c r="K98" s="146"/>
      <c r="L98" s="146"/>
      <c r="M98" s="146"/>
      <c r="N98" s="146"/>
      <c r="O98" s="146"/>
      <c r="P98" s="146"/>
      <c r="Q98" s="146"/>
      <c r="R98" s="146"/>
      <c r="S98" s="146"/>
      <c r="T98" s="146"/>
      <c r="U98" s="146"/>
      <c r="V98" s="146"/>
      <c r="W98" s="146"/>
      <c r="X98" s="146"/>
      <c r="Y98" s="146"/>
      <c r="Z98" s="146"/>
    </row>
    <row r="99" spans="1:26" s="12" customFormat="1" ht="14.25" customHeight="1">
      <c r="A99" s="146"/>
      <c r="B99" s="146"/>
      <c r="C99" s="146"/>
      <c r="D99" s="150"/>
      <c r="E99" s="150"/>
      <c r="F99" s="150"/>
      <c r="G99" s="146"/>
      <c r="H99" s="146"/>
      <c r="I99" s="146"/>
      <c r="J99" s="146"/>
      <c r="K99" s="146"/>
      <c r="L99" s="146"/>
      <c r="M99" s="146"/>
      <c r="N99" s="146"/>
      <c r="O99" s="146"/>
      <c r="P99" s="146"/>
      <c r="Q99" s="146"/>
      <c r="R99" s="146"/>
      <c r="S99" s="146"/>
      <c r="T99" s="146"/>
      <c r="U99" s="146"/>
      <c r="V99" s="146"/>
      <c r="W99" s="146"/>
      <c r="X99" s="146"/>
      <c r="Y99" s="146"/>
      <c r="Z99" s="146"/>
    </row>
    <row r="100" spans="1:26" s="12" customFormat="1" ht="14.25" customHeight="1">
      <c r="A100" s="146"/>
      <c r="B100" s="146"/>
      <c r="C100" s="146"/>
      <c r="D100" s="150"/>
      <c r="E100" s="150"/>
      <c r="F100" s="150"/>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s="12" customFormat="1" ht="14.25" customHeight="1">
      <c r="A101" s="146"/>
      <c r="B101" s="146"/>
      <c r="C101" s="146"/>
      <c r="D101" s="150"/>
      <c r="E101" s="150"/>
      <c r="F101" s="150"/>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s="12" customFormat="1" ht="14.25" customHeight="1">
      <c r="A102" s="146"/>
      <c r="B102" s="146"/>
      <c r="C102" s="146"/>
      <c r="D102" s="150"/>
      <c r="E102" s="150"/>
      <c r="F102" s="150"/>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s="12" customFormat="1" ht="14.25" customHeight="1">
      <c r="A103" s="146"/>
      <c r="B103" s="146"/>
      <c r="C103" s="146"/>
      <c r="D103" s="150"/>
      <c r="E103" s="150"/>
      <c r="F103" s="150"/>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s="12" customFormat="1" ht="14.25" customHeight="1">
      <c r="A104" s="146"/>
      <c r="B104" s="146"/>
      <c r="C104" s="146"/>
      <c r="D104" s="150"/>
      <c r="E104" s="150"/>
      <c r="F104" s="150"/>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s="12" customFormat="1" ht="14.25" customHeight="1">
      <c r="A105" s="146"/>
      <c r="B105" s="146"/>
      <c r="C105" s="146"/>
      <c r="D105" s="150"/>
      <c r="E105" s="150"/>
      <c r="F105" s="150"/>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s="12" customFormat="1" ht="14.25" customHeight="1">
      <c r="A106" s="146"/>
      <c r="B106" s="146"/>
      <c r="C106" s="146"/>
      <c r="D106" s="150"/>
      <c r="E106" s="150"/>
      <c r="F106" s="150"/>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s="12" customFormat="1" ht="14.25" customHeight="1">
      <c r="A107" s="146"/>
      <c r="B107" s="146"/>
      <c r="C107" s="146"/>
      <c r="D107" s="150"/>
      <c r="E107" s="150"/>
      <c r="F107" s="150"/>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s="12" customFormat="1" ht="14.25" customHeight="1">
      <c r="A108" s="146"/>
      <c r="B108" s="146"/>
      <c r="C108" s="146"/>
      <c r="D108" s="150"/>
      <c r="E108" s="150"/>
      <c r="F108" s="150"/>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s="12" customFormat="1" ht="14.25" customHeight="1">
      <c r="A109" s="146"/>
      <c r="B109" s="146"/>
      <c r="C109" s="146"/>
      <c r="D109" s="150"/>
      <c r="E109" s="150"/>
      <c r="F109" s="150"/>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s="12" customFormat="1" ht="14.25" customHeight="1">
      <c r="A110" s="146"/>
      <c r="B110" s="146"/>
      <c r="C110" s="146"/>
      <c r="D110" s="150"/>
      <c r="E110" s="150"/>
      <c r="F110" s="150"/>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s="12" customFormat="1" ht="14.25" customHeight="1">
      <c r="A111" s="146"/>
      <c r="B111" s="146"/>
      <c r="C111" s="146"/>
      <c r="D111" s="150"/>
      <c r="E111" s="150"/>
      <c r="F111" s="150"/>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s="12" customFormat="1" ht="14.25" customHeight="1">
      <c r="A112" s="146"/>
      <c r="B112" s="146"/>
      <c r="C112" s="146"/>
      <c r="D112" s="150"/>
      <c r="E112" s="150"/>
      <c r="F112" s="150"/>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s="12" customFormat="1" ht="14.25" customHeight="1">
      <c r="A113" s="146"/>
      <c r="B113" s="146"/>
      <c r="C113" s="146"/>
      <c r="D113" s="150"/>
      <c r="E113" s="150"/>
      <c r="F113" s="150"/>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s="12" customFormat="1" ht="14.25" customHeight="1">
      <c r="A114" s="146"/>
      <c r="B114" s="146"/>
      <c r="C114" s="146"/>
      <c r="D114" s="150"/>
      <c r="E114" s="150"/>
      <c r="F114" s="150"/>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s="12" customFormat="1" ht="14.25" customHeight="1">
      <c r="A115" s="146"/>
      <c r="B115" s="146"/>
      <c r="C115" s="146"/>
      <c r="D115" s="150"/>
      <c r="E115" s="150"/>
      <c r="F115" s="150"/>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s="12" customFormat="1" ht="14.25" customHeight="1">
      <c r="A116" s="146"/>
      <c r="B116" s="146"/>
      <c r="C116" s="146"/>
      <c r="D116" s="150"/>
      <c r="E116" s="150"/>
      <c r="F116" s="150"/>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s="12" customFormat="1" ht="14.25" customHeight="1">
      <c r="A117" s="146"/>
      <c r="B117" s="146"/>
      <c r="C117" s="146"/>
      <c r="D117" s="150"/>
      <c r="E117" s="150"/>
      <c r="F117" s="150"/>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s="12" customFormat="1" ht="14.25" customHeight="1">
      <c r="A118" s="146"/>
      <c r="B118" s="146"/>
      <c r="C118" s="146"/>
      <c r="D118" s="150"/>
      <c r="E118" s="150"/>
      <c r="F118" s="150"/>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s="12" customFormat="1" ht="14.25" customHeight="1">
      <c r="A119" s="146"/>
      <c r="B119" s="146"/>
      <c r="C119" s="146"/>
      <c r="D119" s="150"/>
      <c r="E119" s="150"/>
      <c r="F119" s="150"/>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s="12" customFormat="1" ht="14.25" customHeight="1">
      <c r="A120" s="146"/>
      <c r="B120" s="146"/>
      <c r="C120" s="146"/>
      <c r="D120" s="150"/>
      <c r="E120" s="150"/>
      <c r="F120" s="150"/>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s="12" customFormat="1" ht="14.25" customHeight="1">
      <c r="A121" s="146"/>
      <c r="B121" s="146"/>
      <c r="C121" s="146"/>
      <c r="D121" s="150"/>
      <c r="E121" s="150"/>
      <c r="F121" s="150"/>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s="12" customFormat="1" ht="14.25" customHeight="1">
      <c r="A122" s="146"/>
      <c r="B122" s="146"/>
      <c r="C122" s="146"/>
      <c r="D122" s="150"/>
      <c r="E122" s="150"/>
      <c r="F122" s="150"/>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s="12" customFormat="1" ht="14.25" customHeight="1">
      <c r="A123" s="146"/>
      <c r="B123" s="146"/>
      <c r="C123" s="146"/>
      <c r="D123" s="150"/>
      <c r="E123" s="150"/>
      <c r="F123" s="150"/>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s="12" customFormat="1" ht="14.25" customHeight="1">
      <c r="A124" s="146"/>
      <c r="B124" s="146"/>
      <c r="C124" s="146"/>
      <c r="D124" s="150"/>
      <c r="E124" s="150"/>
      <c r="F124" s="150"/>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s="12" customFormat="1" ht="14.25" customHeight="1">
      <c r="A125" s="146"/>
      <c r="B125" s="146"/>
      <c r="C125" s="146"/>
      <c r="D125" s="150"/>
      <c r="E125" s="150"/>
      <c r="F125" s="150"/>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s="12" customFormat="1" ht="14.25" customHeight="1">
      <c r="A126" s="146"/>
      <c r="B126" s="146"/>
      <c r="C126" s="146"/>
      <c r="D126" s="150"/>
      <c r="E126" s="150"/>
      <c r="F126" s="150"/>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s="12" customFormat="1" ht="14.25" customHeight="1">
      <c r="A127" s="146"/>
      <c r="B127" s="146"/>
      <c r="C127" s="146"/>
      <c r="D127" s="150"/>
      <c r="E127" s="150"/>
      <c r="F127" s="150"/>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s="12" customFormat="1" ht="14.25" customHeight="1">
      <c r="A128" s="146"/>
      <c r="B128" s="146"/>
      <c r="C128" s="146"/>
      <c r="D128" s="150"/>
      <c r="E128" s="150"/>
      <c r="F128" s="150"/>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s="12" customFormat="1" ht="14.25" customHeight="1">
      <c r="A129" s="146"/>
      <c r="B129" s="146"/>
      <c r="C129" s="146"/>
      <c r="D129" s="150"/>
      <c r="E129" s="150"/>
      <c r="F129" s="150"/>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s="12" customFormat="1" ht="14.25" customHeight="1">
      <c r="A130" s="146"/>
      <c r="B130" s="146"/>
      <c r="C130" s="146"/>
      <c r="D130" s="150"/>
      <c r="E130" s="150"/>
      <c r="F130" s="150"/>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s="12" customFormat="1" ht="14.25" customHeight="1">
      <c r="A131" s="146"/>
      <c r="B131" s="146"/>
      <c r="C131" s="146"/>
      <c r="D131" s="150"/>
      <c r="E131" s="150"/>
      <c r="F131" s="150"/>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s="12" customFormat="1" ht="14.25" customHeight="1">
      <c r="A132" s="146"/>
      <c r="B132" s="146"/>
      <c r="C132" s="146"/>
      <c r="D132" s="150"/>
      <c r="E132" s="150"/>
      <c r="F132" s="150"/>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s="12" customFormat="1" ht="14.25" customHeight="1">
      <c r="A133" s="146"/>
      <c r="B133" s="146"/>
      <c r="C133" s="146"/>
      <c r="D133" s="150"/>
      <c r="E133" s="150"/>
      <c r="F133" s="150"/>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s="12" customFormat="1" ht="14.25" customHeight="1">
      <c r="A134" s="146"/>
      <c r="B134" s="146"/>
      <c r="C134" s="146"/>
      <c r="D134" s="150"/>
      <c r="E134" s="150"/>
      <c r="F134" s="150"/>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s="12" customFormat="1" ht="14.25" customHeight="1">
      <c r="A135" s="146"/>
      <c r="B135" s="146"/>
      <c r="C135" s="146"/>
      <c r="D135" s="150"/>
      <c r="E135" s="150"/>
      <c r="F135" s="150"/>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s="12" customFormat="1" ht="14.25" customHeight="1">
      <c r="A136" s="146"/>
      <c r="B136" s="146"/>
      <c r="C136" s="146"/>
      <c r="D136" s="150"/>
      <c r="E136" s="150"/>
      <c r="F136" s="150"/>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s="12" customFormat="1" ht="14.25" customHeight="1">
      <c r="A137" s="146"/>
      <c r="B137" s="146"/>
      <c r="C137" s="146"/>
      <c r="D137" s="150"/>
      <c r="E137" s="150"/>
      <c r="F137" s="150"/>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s="12" customFormat="1" ht="14.25" customHeight="1">
      <c r="A138" s="146"/>
      <c r="B138" s="146"/>
      <c r="C138" s="146"/>
      <c r="D138" s="150"/>
      <c r="E138" s="150"/>
      <c r="F138" s="150"/>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s="12" customFormat="1" ht="14.25" customHeight="1">
      <c r="A139" s="146"/>
      <c r="B139" s="146"/>
      <c r="C139" s="146"/>
      <c r="D139" s="150"/>
      <c r="E139" s="150"/>
      <c r="F139" s="150"/>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s="12" customFormat="1" ht="14.25" customHeight="1">
      <c r="A140" s="146"/>
      <c r="B140" s="146"/>
      <c r="C140" s="146"/>
      <c r="D140" s="150"/>
      <c r="E140" s="150"/>
      <c r="F140" s="150"/>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s="12" customFormat="1" ht="14.25" customHeight="1">
      <c r="A141" s="146"/>
      <c r="B141" s="146"/>
      <c r="C141" s="146"/>
      <c r="D141" s="150"/>
      <c r="E141" s="150"/>
      <c r="F141" s="150"/>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s="12" customFormat="1" ht="14.25" customHeight="1">
      <c r="A142" s="146"/>
      <c r="B142" s="146"/>
      <c r="C142" s="146"/>
      <c r="D142" s="150"/>
      <c r="E142" s="150"/>
      <c r="F142" s="150"/>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s="12" customFormat="1" ht="14.25" customHeight="1">
      <c r="A143" s="146"/>
      <c r="B143" s="146"/>
      <c r="C143" s="146"/>
      <c r="D143" s="150"/>
      <c r="E143" s="150"/>
      <c r="F143" s="150"/>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s="12" customFormat="1" ht="14.25" customHeight="1">
      <c r="A144" s="146"/>
      <c r="B144" s="146"/>
      <c r="C144" s="146"/>
      <c r="D144" s="150"/>
      <c r="E144" s="150"/>
      <c r="F144" s="150"/>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s="12" customFormat="1" ht="14.25" customHeight="1">
      <c r="A145" s="146"/>
      <c r="B145" s="146"/>
      <c r="C145" s="146"/>
      <c r="D145" s="150"/>
      <c r="E145" s="150"/>
      <c r="F145" s="150"/>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s="12" customFormat="1" ht="14.25" customHeight="1">
      <c r="A146" s="146"/>
      <c r="B146" s="146"/>
      <c r="C146" s="146"/>
      <c r="D146" s="150"/>
      <c r="E146" s="150"/>
      <c r="F146" s="150"/>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s="12" customFormat="1" ht="14.25" customHeight="1">
      <c r="A147" s="146"/>
      <c r="B147" s="146"/>
      <c r="C147" s="146"/>
      <c r="D147" s="150"/>
      <c r="E147" s="150"/>
      <c r="F147" s="150"/>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s="12" customFormat="1" ht="14.25" customHeight="1">
      <c r="A148" s="146"/>
      <c r="B148" s="146"/>
      <c r="C148" s="146"/>
      <c r="D148" s="150"/>
      <c r="E148" s="150"/>
      <c r="F148" s="150"/>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s="12" customFormat="1" ht="14.25" customHeight="1">
      <c r="A149" s="146"/>
      <c r="B149" s="146"/>
      <c r="C149" s="146"/>
      <c r="D149" s="150"/>
      <c r="E149" s="150"/>
      <c r="F149" s="150"/>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s="12" customFormat="1" ht="14.25" customHeight="1">
      <c r="A150" s="146"/>
      <c r="B150" s="146"/>
      <c r="C150" s="146"/>
      <c r="D150" s="150"/>
      <c r="E150" s="150"/>
      <c r="F150" s="150"/>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s="12" customFormat="1" ht="14.25" customHeight="1">
      <c r="A151" s="146"/>
      <c r="B151" s="146"/>
      <c r="C151" s="146"/>
      <c r="D151" s="150"/>
      <c r="E151" s="150"/>
      <c r="F151" s="150"/>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s="12" customFormat="1" ht="14.25" customHeight="1">
      <c r="A152" s="146"/>
      <c r="B152" s="146"/>
      <c r="C152" s="146"/>
      <c r="D152" s="150"/>
      <c r="E152" s="150"/>
      <c r="F152" s="150"/>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s="12" customFormat="1" ht="14.25" customHeight="1">
      <c r="A153" s="146"/>
      <c r="B153" s="146"/>
      <c r="C153" s="146"/>
      <c r="D153" s="150"/>
      <c r="E153" s="150"/>
      <c r="F153" s="150"/>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s="12" customFormat="1" ht="14.25" customHeight="1">
      <c r="A154" s="146"/>
      <c r="B154" s="146"/>
      <c r="C154" s="146"/>
      <c r="D154" s="150"/>
      <c r="E154" s="150"/>
      <c r="F154" s="150"/>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s="12" customFormat="1" ht="14.25" customHeight="1">
      <c r="A155" s="146"/>
      <c r="B155" s="146"/>
      <c r="C155" s="146"/>
      <c r="D155" s="150"/>
      <c r="E155" s="150"/>
      <c r="F155" s="150"/>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s="12" customFormat="1" ht="14.25" customHeight="1">
      <c r="A156" s="146"/>
      <c r="B156" s="146"/>
      <c r="C156" s="146"/>
      <c r="D156" s="150"/>
      <c r="E156" s="150"/>
      <c r="F156" s="150"/>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s="12" customFormat="1" ht="14.25" customHeight="1">
      <c r="A157" s="146"/>
      <c r="B157" s="146"/>
      <c r="C157" s="146"/>
      <c r="D157" s="150"/>
      <c r="E157" s="150"/>
      <c r="F157" s="150"/>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s="12" customFormat="1" ht="14.25" customHeight="1">
      <c r="A158" s="146"/>
      <c r="B158" s="146"/>
      <c r="C158" s="146"/>
      <c r="D158" s="150"/>
      <c r="E158" s="150"/>
      <c r="F158" s="150"/>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s="12" customFormat="1" ht="14.25" customHeight="1">
      <c r="A159" s="146"/>
      <c r="B159" s="146"/>
      <c r="C159" s="146"/>
      <c r="D159" s="150"/>
      <c r="E159" s="150"/>
      <c r="F159" s="150"/>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s="12" customFormat="1" ht="14.25" customHeight="1">
      <c r="A160" s="146"/>
      <c r="B160" s="146"/>
      <c r="C160" s="146"/>
      <c r="D160" s="150"/>
      <c r="E160" s="150"/>
      <c r="F160" s="150"/>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s="12" customFormat="1" ht="14.25" customHeight="1">
      <c r="A161" s="146"/>
      <c r="B161" s="146"/>
      <c r="C161" s="146"/>
      <c r="D161" s="150"/>
      <c r="E161" s="150"/>
      <c r="F161" s="150"/>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s="12" customFormat="1" ht="14.25" customHeight="1">
      <c r="A162" s="146"/>
      <c r="B162" s="146"/>
      <c r="C162" s="146"/>
      <c r="D162" s="150"/>
      <c r="E162" s="150"/>
      <c r="F162" s="150"/>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s="12" customFormat="1" ht="14.25" customHeight="1">
      <c r="A163" s="146"/>
      <c r="B163" s="146"/>
      <c r="C163" s="146"/>
      <c r="D163" s="150"/>
      <c r="E163" s="150"/>
      <c r="F163" s="150"/>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s="12" customFormat="1" ht="14.25" customHeight="1">
      <c r="A164" s="146"/>
      <c r="B164" s="146"/>
      <c r="C164" s="146"/>
      <c r="D164" s="150"/>
      <c r="E164" s="150"/>
      <c r="F164" s="150"/>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s="12" customFormat="1" ht="14.25" customHeight="1">
      <c r="A165" s="146"/>
      <c r="B165" s="146"/>
      <c r="C165" s="146"/>
      <c r="D165" s="150"/>
      <c r="E165" s="150"/>
      <c r="F165" s="150"/>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s="12" customFormat="1" ht="14.25" customHeight="1">
      <c r="A166" s="146"/>
      <c r="B166" s="146"/>
      <c r="C166" s="146"/>
      <c r="D166" s="150"/>
      <c r="E166" s="150"/>
      <c r="F166" s="150"/>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s="12" customFormat="1" ht="14.25" customHeight="1">
      <c r="A167" s="146"/>
      <c r="B167" s="146"/>
      <c r="C167" s="146"/>
      <c r="D167" s="150"/>
      <c r="E167" s="150"/>
      <c r="F167" s="150"/>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s="12" customFormat="1" ht="14.25" customHeight="1">
      <c r="A168" s="146"/>
      <c r="B168" s="146"/>
      <c r="C168" s="146"/>
      <c r="D168" s="150"/>
      <c r="E168" s="150"/>
      <c r="F168" s="150"/>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s="12" customFormat="1" ht="14.25" customHeight="1">
      <c r="A169" s="146"/>
      <c r="B169" s="146"/>
      <c r="C169" s="146"/>
      <c r="D169" s="150"/>
      <c r="E169" s="150"/>
      <c r="F169" s="150"/>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s="12" customFormat="1" ht="14.25" customHeight="1">
      <c r="A170" s="146"/>
      <c r="B170" s="146"/>
      <c r="C170" s="146"/>
      <c r="D170" s="150"/>
      <c r="E170" s="150"/>
      <c r="F170" s="150"/>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s="12" customFormat="1" ht="14.25" customHeight="1">
      <c r="A171" s="146"/>
      <c r="B171" s="146"/>
      <c r="C171" s="146"/>
      <c r="D171" s="150"/>
      <c r="E171" s="150"/>
      <c r="F171" s="150"/>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s="12" customFormat="1" ht="14.25" customHeight="1">
      <c r="A172" s="146"/>
      <c r="B172" s="146"/>
      <c r="C172" s="146"/>
      <c r="D172" s="150"/>
      <c r="E172" s="150"/>
      <c r="F172" s="150"/>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s="12" customFormat="1" ht="14.25" customHeight="1">
      <c r="A173" s="146"/>
      <c r="B173" s="146"/>
      <c r="C173" s="146"/>
      <c r="D173" s="150"/>
      <c r="E173" s="150"/>
      <c r="F173" s="150"/>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s="12" customFormat="1" ht="14.25" customHeight="1">
      <c r="A174" s="146"/>
      <c r="B174" s="146"/>
      <c r="C174" s="146"/>
      <c r="D174" s="150"/>
      <c r="E174" s="150"/>
      <c r="F174" s="150"/>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s="12" customFormat="1" ht="14.25" customHeight="1">
      <c r="A175" s="146"/>
      <c r="B175" s="146"/>
      <c r="C175" s="146"/>
      <c r="D175" s="150"/>
      <c r="E175" s="150"/>
      <c r="F175" s="150"/>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s="12" customFormat="1" ht="14.25" customHeight="1">
      <c r="A176" s="146"/>
      <c r="B176" s="146"/>
      <c r="C176" s="146"/>
      <c r="D176" s="150"/>
      <c r="E176" s="150"/>
      <c r="F176" s="150"/>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s="12" customFormat="1" ht="14.25" customHeight="1">
      <c r="A177" s="146"/>
      <c r="B177" s="146"/>
      <c r="C177" s="146"/>
      <c r="D177" s="150"/>
      <c r="E177" s="150"/>
      <c r="F177" s="150"/>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s="12" customFormat="1" ht="14.25" customHeight="1">
      <c r="A178" s="146"/>
      <c r="B178" s="146"/>
      <c r="C178" s="146"/>
      <c r="D178" s="150"/>
      <c r="E178" s="150"/>
      <c r="F178" s="150"/>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s="12" customFormat="1" ht="14.25" customHeight="1">
      <c r="A179" s="146"/>
      <c r="B179" s="146"/>
      <c r="C179" s="146"/>
      <c r="D179" s="150"/>
      <c r="E179" s="150"/>
      <c r="F179" s="150"/>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s="12" customFormat="1" ht="14.25" customHeight="1">
      <c r="A180" s="146"/>
      <c r="B180" s="146"/>
      <c r="C180" s="146"/>
      <c r="D180" s="150"/>
      <c r="E180" s="150"/>
      <c r="F180" s="150"/>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s="12" customFormat="1" ht="14.25" customHeight="1">
      <c r="A181" s="146"/>
      <c r="B181" s="146"/>
      <c r="C181" s="146"/>
      <c r="D181" s="150"/>
      <c r="E181" s="150"/>
      <c r="F181" s="150"/>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s="12" customFormat="1" ht="14.25" customHeight="1">
      <c r="A182" s="146"/>
      <c r="B182" s="146"/>
      <c r="C182" s="146"/>
      <c r="D182" s="150"/>
      <c r="E182" s="150"/>
      <c r="F182" s="150"/>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s="12" customFormat="1" ht="14.25" customHeight="1">
      <c r="A183" s="146"/>
      <c r="B183" s="146"/>
      <c r="C183" s="146"/>
      <c r="D183" s="150"/>
      <c r="E183" s="150"/>
      <c r="F183" s="150"/>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s="12" customFormat="1" ht="14.25" customHeight="1">
      <c r="A184" s="146"/>
      <c r="B184" s="146"/>
      <c r="C184" s="146"/>
      <c r="D184" s="150"/>
      <c r="E184" s="150"/>
      <c r="F184" s="150"/>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s="12" customFormat="1" ht="14.25" customHeight="1">
      <c r="A185" s="146"/>
      <c r="B185" s="146"/>
      <c r="C185" s="146"/>
      <c r="D185" s="150"/>
      <c r="E185" s="150"/>
      <c r="F185" s="150"/>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s="12" customFormat="1" ht="14.25" customHeight="1">
      <c r="A186" s="146"/>
      <c r="B186" s="146"/>
      <c r="C186" s="146"/>
      <c r="D186" s="150"/>
      <c r="E186" s="150"/>
      <c r="F186" s="150"/>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s="12" customFormat="1" ht="14.25" customHeight="1">
      <c r="A187" s="146"/>
      <c r="B187" s="146"/>
      <c r="C187" s="146"/>
      <c r="D187" s="150"/>
      <c r="E187" s="150"/>
      <c r="F187" s="150"/>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s="12" customFormat="1" ht="14.25" customHeight="1">
      <c r="A188" s="146"/>
      <c r="B188" s="146"/>
      <c r="C188" s="146"/>
      <c r="D188" s="150"/>
      <c r="E188" s="150"/>
      <c r="F188" s="150"/>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s="12" customFormat="1" ht="14.25" customHeight="1">
      <c r="A189" s="146"/>
      <c r="B189" s="146"/>
      <c r="C189" s="146"/>
      <c r="D189" s="150"/>
      <c r="E189" s="150"/>
      <c r="F189" s="150"/>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s="12" customFormat="1" ht="14.25" customHeight="1">
      <c r="A190" s="146"/>
      <c r="B190" s="146"/>
      <c r="C190" s="146"/>
      <c r="D190" s="150"/>
      <c r="E190" s="150"/>
      <c r="F190" s="150"/>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s="12" customFormat="1" ht="14.25" customHeight="1">
      <c r="A191" s="146"/>
      <c r="B191" s="146"/>
      <c r="C191" s="146"/>
      <c r="D191" s="150"/>
      <c r="E191" s="150"/>
      <c r="F191" s="150"/>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s="12" customFormat="1" ht="14.25" customHeight="1">
      <c r="A192" s="146"/>
      <c r="B192" s="146"/>
      <c r="C192" s="146"/>
      <c r="D192" s="150"/>
      <c r="E192" s="150"/>
      <c r="F192" s="150"/>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s="12" customFormat="1" ht="14.25" customHeight="1">
      <c r="A193" s="146"/>
      <c r="B193" s="146"/>
      <c r="C193" s="146"/>
      <c r="D193" s="150"/>
      <c r="E193" s="150"/>
      <c r="F193" s="150"/>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s="12" customFormat="1" ht="14.25" customHeight="1">
      <c r="A194" s="146"/>
      <c r="B194" s="146"/>
      <c r="C194" s="146"/>
      <c r="D194" s="150"/>
      <c r="E194" s="150"/>
      <c r="F194" s="150"/>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s="12" customFormat="1" ht="14.25" customHeight="1">
      <c r="A195" s="146"/>
      <c r="B195" s="146"/>
      <c r="C195" s="146"/>
      <c r="D195" s="150"/>
      <c r="E195" s="150"/>
      <c r="F195" s="150"/>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s="12" customFormat="1" ht="14.25" customHeight="1">
      <c r="A196" s="146"/>
      <c r="B196" s="146"/>
      <c r="C196" s="146"/>
      <c r="D196" s="150"/>
      <c r="E196" s="150"/>
      <c r="F196" s="150"/>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s="12" customFormat="1" ht="14.25" customHeight="1">
      <c r="A197" s="146"/>
      <c r="B197" s="146"/>
      <c r="C197" s="146"/>
      <c r="D197" s="150"/>
      <c r="E197" s="150"/>
      <c r="F197" s="150"/>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s="12" customFormat="1" ht="14.25" customHeight="1">
      <c r="A198" s="146"/>
      <c r="B198" s="146"/>
      <c r="C198" s="146"/>
      <c r="D198" s="150"/>
      <c r="E198" s="150"/>
      <c r="F198" s="150"/>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s="12" customFormat="1" ht="14.25" customHeight="1">
      <c r="A199" s="146"/>
      <c r="B199" s="146"/>
      <c r="C199" s="146"/>
      <c r="D199" s="150"/>
      <c r="E199" s="150"/>
      <c r="F199" s="150"/>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s="12" customFormat="1" ht="14.25" customHeight="1">
      <c r="A200" s="146"/>
      <c r="B200" s="146"/>
      <c r="C200" s="146"/>
      <c r="D200" s="150"/>
      <c r="E200" s="150"/>
      <c r="F200" s="150"/>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s="12" customFormat="1" ht="14.25" customHeight="1">
      <c r="A201" s="146"/>
      <c r="B201" s="146"/>
      <c r="C201" s="146"/>
      <c r="D201" s="150"/>
      <c r="E201" s="150"/>
      <c r="F201" s="150"/>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s="12" customFormat="1" ht="14.25" customHeight="1">
      <c r="A202" s="146"/>
      <c r="B202" s="146"/>
      <c r="C202" s="146"/>
      <c r="D202" s="150"/>
      <c r="E202" s="150"/>
      <c r="F202" s="150"/>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s="12" customFormat="1" ht="14.25" customHeight="1">
      <c r="A203" s="146"/>
      <c r="B203" s="146"/>
      <c r="C203" s="146"/>
      <c r="D203" s="150"/>
      <c r="E203" s="150"/>
      <c r="F203" s="150"/>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s="12" customFormat="1" ht="14.25" customHeight="1">
      <c r="A204" s="146"/>
      <c r="B204" s="146"/>
      <c r="C204" s="146"/>
      <c r="D204" s="150"/>
      <c r="E204" s="150"/>
      <c r="F204" s="150"/>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s="12" customFormat="1" ht="14.25" customHeight="1">
      <c r="A205" s="146"/>
      <c r="B205" s="146"/>
      <c r="C205" s="146"/>
      <c r="D205" s="150"/>
      <c r="E205" s="150"/>
      <c r="F205" s="150"/>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s="12" customFormat="1" ht="14.25" customHeight="1">
      <c r="A206" s="146"/>
      <c r="B206" s="146"/>
      <c r="C206" s="146"/>
      <c r="D206" s="150"/>
      <c r="E206" s="150"/>
      <c r="F206" s="150"/>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s="12" customFormat="1" ht="14.25" customHeight="1">
      <c r="A207" s="146"/>
      <c r="B207" s="146"/>
      <c r="C207" s="146"/>
      <c r="D207" s="150"/>
      <c r="E207" s="150"/>
      <c r="F207" s="150"/>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s="12" customFormat="1" ht="14.25" customHeight="1">
      <c r="A208" s="146"/>
      <c r="B208" s="146"/>
      <c r="C208" s="146"/>
      <c r="D208" s="150"/>
      <c r="E208" s="150"/>
      <c r="F208" s="150"/>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s="12" customFormat="1" ht="14.25" customHeight="1">
      <c r="A209" s="146"/>
      <c r="B209" s="146"/>
      <c r="C209" s="146"/>
      <c r="D209" s="150"/>
      <c r="E209" s="150"/>
      <c r="F209" s="150"/>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s="12" customFormat="1" ht="14.25" customHeight="1">
      <c r="A210" s="146"/>
      <c r="B210" s="146"/>
      <c r="C210" s="146"/>
      <c r="D210" s="150"/>
      <c r="E210" s="150"/>
      <c r="F210" s="150"/>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s="12" customFormat="1" ht="14.25" customHeight="1">
      <c r="A211" s="146"/>
      <c r="B211" s="146"/>
      <c r="C211" s="146"/>
      <c r="D211" s="150"/>
      <c r="E211" s="150"/>
      <c r="F211" s="150"/>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s="12" customFormat="1" ht="14.25" customHeight="1">
      <c r="A212" s="146"/>
      <c r="B212" s="146"/>
      <c r="C212" s="146"/>
      <c r="D212" s="150"/>
      <c r="E212" s="150"/>
      <c r="F212" s="150"/>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s="12" customFormat="1" ht="14.25" customHeight="1">
      <c r="A213" s="146"/>
      <c r="B213" s="146"/>
      <c r="C213" s="146"/>
      <c r="D213" s="150"/>
      <c r="E213" s="150"/>
      <c r="F213" s="150"/>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s="12" customFormat="1" ht="14.25" customHeight="1">
      <c r="A214" s="146"/>
      <c r="B214" s="146"/>
      <c r="C214" s="146"/>
      <c r="D214" s="150"/>
      <c r="E214" s="150"/>
      <c r="F214" s="150"/>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s="12" customFormat="1" ht="14.25" customHeight="1">
      <c r="A215" s="146"/>
      <c r="B215" s="146"/>
      <c r="C215" s="146"/>
      <c r="D215" s="150"/>
      <c r="E215" s="150"/>
      <c r="F215" s="150"/>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s="12" customFormat="1" ht="14.25" customHeight="1">
      <c r="A216" s="146"/>
      <c r="B216" s="146"/>
      <c r="C216" s="146"/>
      <c r="D216" s="150"/>
      <c r="E216" s="150"/>
      <c r="F216" s="150"/>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s="12" customFormat="1" ht="14.25" customHeight="1">
      <c r="A217" s="146"/>
      <c r="B217" s="146"/>
      <c r="C217" s="146"/>
      <c r="D217" s="150"/>
      <c r="E217" s="150"/>
      <c r="F217" s="150"/>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s="12" customFormat="1" ht="14.25" customHeight="1">
      <c r="A218" s="146"/>
      <c r="B218" s="146"/>
      <c r="C218" s="146"/>
      <c r="D218" s="150"/>
      <c r="E218" s="150"/>
      <c r="F218" s="150"/>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s="12" customFormat="1" ht="14.25" customHeight="1">
      <c r="A219" s="146"/>
      <c r="B219" s="146"/>
      <c r="C219" s="146"/>
      <c r="D219" s="150"/>
      <c r="E219" s="150"/>
      <c r="F219" s="150"/>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s="12" customFormat="1" ht="14.25" customHeight="1">
      <c r="A220" s="146"/>
      <c r="B220" s="146"/>
      <c r="C220" s="146"/>
      <c r="D220" s="150"/>
      <c r="E220" s="150"/>
      <c r="F220" s="150"/>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s="12" customFormat="1" ht="14.25" customHeight="1">
      <c r="A221" s="146"/>
      <c r="B221" s="146"/>
      <c r="C221" s="146"/>
      <c r="D221" s="150"/>
      <c r="E221" s="150"/>
      <c r="F221" s="150"/>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s="12" customFormat="1" ht="14.25" customHeight="1">
      <c r="A222" s="146"/>
      <c r="B222" s="146"/>
      <c r="C222" s="146"/>
      <c r="D222" s="150"/>
      <c r="E222" s="150"/>
      <c r="F222" s="150"/>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s="12" customFormat="1" ht="14.25" customHeight="1">
      <c r="A223" s="146"/>
      <c r="B223" s="146"/>
      <c r="C223" s="146"/>
      <c r="D223" s="150"/>
      <c r="E223" s="150"/>
      <c r="F223" s="150"/>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s="12" customFormat="1" ht="14.25" customHeight="1">
      <c r="A224" s="146"/>
      <c r="B224" s="146"/>
      <c r="C224" s="146"/>
      <c r="D224" s="150"/>
      <c r="E224" s="150"/>
      <c r="F224" s="150"/>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s="12" customFormat="1" ht="14.25" customHeight="1">
      <c r="A225" s="146"/>
      <c r="B225" s="146"/>
      <c r="C225" s="146"/>
      <c r="D225" s="150"/>
      <c r="E225" s="150"/>
      <c r="F225" s="150"/>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s="12" customFormat="1" ht="14.25" customHeight="1">
      <c r="A226" s="146"/>
      <c r="B226" s="146"/>
      <c r="C226" s="146"/>
      <c r="D226" s="150"/>
      <c r="E226" s="150"/>
      <c r="F226" s="150"/>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s="12" customFormat="1" ht="14.25" customHeight="1">
      <c r="A227" s="146"/>
      <c r="B227" s="146"/>
      <c r="C227" s="146"/>
      <c r="D227" s="150"/>
      <c r="E227" s="150"/>
      <c r="F227" s="150"/>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s="12" customFormat="1" ht="14.25" customHeight="1">
      <c r="A228" s="146"/>
      <c r="B228" s="146"/>
      <c r="C228" s="146"/>
      <c r="D228" s="150"/>
      <c r="E228" s="150"/>
      <c r="F228" s="150"/>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s="12" customFormat="1" ht="14.25" customHeight="1">
      <c r="A229" s="146"/>
      <c r="B229" s="146"/>
      <c r="C229" s="146"/>
      <c r="D229" s="150"/>
      <c r="E229" s="150"/>
      <c r="F229" s="150"/>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s="12" customFormat="1" ht="14.25" customHeight="1">
      <c r="A230" s="146"/>
      <c r="B230" s="146"/>
      <c r="C230" s="146"/>
      <c r="D230" s="150"/>
      <c r="E230" s="150"/>
      <c r="F230" s="150"/>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s="12" customFormat="1" ht="14.25" customHeight="1">
      <c r="A231" s="146"/>
      <c r="B231" s="146"/>
      <c r="C231" s="146"/>
      <c r="D231" s="150"/>
      <c r="E231" s="150"/>
      <c r="F231" s="150"/>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s="12" customFormat="1" ht="14.25" customHeight="1">
      <c r="A232" s="146"/>
      <c r="B232" s="146"/>
      <c r="C232" s="146"/>
      <c r="D232" s="150"/>
      <c r="E232" s="150"/>
      <c r="F232" s="150"/>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s="12" customFormat="1" ht="14.25" customHeight="1">
      <c r="A233" s="146"/>
      <c r="B233" s="146"/>
      <c r="C233" s="146"/>
      <c r="D233" s="150"/>
      <c r="E233" s="150"/>
      <c r="F233" s="150"/>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s="12" customFormat="1" ht="14.25" customHeight="1">
      <c r="A234" s="146"/>
      <c r="B234" s="146"/>
      <c r="C234" s="146"/>
      <c r="D234" s="150"/>
      <c r="E234" s="150"/>
      <c r="F234" s="150"/>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s="12" customFormat="1" ht="14.25" customHeight="1">
      <c r="A235" s="146"/>
      <c r="B235" s="146"/>
      <c r="C235" s="146"/>
      <c r="D235" s="150"/>
      <c r="E235" s="150"/>
      <c r="F235" s="150"/>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s="12" customFormat="1" ht="14.25" customHeight="1">
      <c r="A236" s="146"/>
      <c r="B236" s="146"/>
      <c r="C236" s="146"/>
      <c r="D236" s="150"/>
      <c r="E236" s="150"/>
      <c r="F236" s="150"/>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s="12" customFormat="1" ht="14.25" customHeight="1">
      <c r="A237" s="146"/>
      <c r="B237" s="146"/>
      <c r="C237" s="146"/>
      <c r="D237" s="150"/>
      <c r="E237" s="150"/>
      <c r="F237" s="150"/>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s="12" customFormat="1" ht="14.25" customHeight="1">
      <c r="A238" s="146"/>
      <c r="B238" s="146"/>
      <c r="C238" s="146"/>
      <c r="D238" s="150"/>
      <c r="E238" s="150"/>
      <c r="F238" s="150"/>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s="12" customFormat="1" ht="14.25" customHeight="1">
      <c r="A239" s="146"/>
      <c r="B239" s="146"/>
      <c r="C239" s="146"/>
      <c r="D239" s="150"/>
      <c r="E239" s="150"/>
      <c r="F239" s="150"/>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s="12" customFormat="1" ht="14.25" customHeight="1">
      <c r="A240" s="146"/>
      <c r="B240" s="146"/>
      <c r="C240" s="146"/>
      <c r="D240" s="150"/>
      <c r="E240" s="150"/>
      <c r="F240" s="150"/>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s="12" customFormat="1" ht="14.25" customHeight="1">
      <c r="A241" s="146"/>
      <c r="B241" s="146"/>
      <c r="C241" s="146"/>
      <c r="D241" s="150"/>
      <c r="E241" s="150"/>
      <c r="F241" s="150"/>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s="12" customFormat="1" ht="14.25" customHeight="1">
      <c r="A242" s="146"/>
      <c r="B242" s="146"/>
      <c r="C242" s="146"/>
      <c r="D242" s="150"/>
      <c r="E242" s="150"/>
      <c r="F242" s="150"/>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s="12" customFormat="1" ht="14.25" customHeight="1">
      <c r="A243" s="146"/>
      <c r="B243" s="146"/>
      <c r="C243" s="146"/>
      <c r="D243" s="150"/>
      <c r="E243" s="150"/>
      <c r="F243" s="150"/>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s="12" customFormat="1" ht="14.25" customHeight="1">
      <c r="A244" s="146"/>
      <c r="B244" s="146"/>
      <c r="C244" s="146"/>
      <c r="D244" s="150"/>
      <c r="E244" s="150"/>
      <c r="F244" s="150"/>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s="12" customFormat="1" ht="14.25" customHeight="1">
      <c r="A245" s="146"/>
      <c r="B245" s="146"/>
      <c r="C245" s="146"/>
      <c r="D245" s="150"/>
      <c r="E245" s="150"/>
      <c r="F245" s="150"/>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s="12" customFormat="1" ht="14.25" customHeight="1">
      <c r="A246" s="146"/>
      <c r="B246" s="146"/>
      <c r="C246" s="146"/>
      <c r="D246" s="150"/>
      <c r="E246" s="150"/>
      <c r="F246" s="150"/>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s="12" customFormat="1" ht="14.25" customHeight="1">
      <c r="A247" s="146"/>
      <c r="B247" s="146"/>
      <c r="C247" s="146"/>
      <c r="D247" s="150"/>
      <c r="E247" s="150"/>
      <c r="F247" s="150"/>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s="12" customFormat="1" ht="14.25" customHeight="1">
      <c r="A248" s="146"/>
      <c r="B248" s="146"/>
      <c r="C248" s="146"/>
      <c r="D248" s="150"/>
      <c r="E248" s="150"/>
      <c r="F248" s="150"/>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s="12" customFormat="1" ht="14.25" customHeight="1">
      <c r="A249" s="146"/>
      <c r="B249" s="146"/>
      <c r="C249" s="146"/>
      <c r="D249" s="150"/>
      <c r="E249" s="150"/>
      <c r="F249" s="150"/>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s="12" customFormat="1" ht="14.25" customHeight="1">
      <c r="A250" s="146"/>
      <c r="B250" s="146"/>
      <c r="C250" s="146"/>
      <c r="D250" s="150"/>
      <c r="E250" s="150"/>
      <c r="F250" s="150"/>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s="12" customFormat="1" ht="14.25" customHeight="1">
      <c r="A251" s="146"/>
      <c r="B251" s="146"/>
      <c r="C251" s="146"/>
      <c r="D251" s="150"/>
      <c r="E251" s="150"/>
      <c r="F251" s="150"/>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s="12" customFormat="1" ht="14.25" customHeight="1">
      <c r="A252" s="146"/>
      <c r="B252" s="146"/>
      <c r="C252" s="146"/>
      <c r="D252" s="150"/>
      <c r="E252" s="150"/>
      <c r="F252" s="150"/>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s="12" customFormat="1" ht="14.25" customHeight="1">
      <c r="A253" s="146"/>
      <c r="B253" s="146"/>
      <c r="C253" s="146"/>
      <c r="D253" s="150"/>
      <c r="E253" s="150"/>
      <c r="F253" s="150"/>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s="12" customFormat="1" ht="14.25" customHeight="1">
      <c r="A254" s="146"/>
      <c r="B254" s="146"/>
      <c r="C254" s="146"/>
      <c r="D254" s="150"/>
      <c r="E254" s="150"/>
      <c r="F254" s="150"/>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s="12" customFormat="1" ht="14.25" customHeight="1">
      <c r="A255" s="146"/>
      <c r="B255" s="146"/>
      <c r="C255" s="146"/>
      <c r="D255" s="150"/>
      <c r="E255" s="150"/>
      <c r="F255" s="150"/>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s="12" customFormat="1" ht="14.25" customHeight="1">
      <c r="A256" s="146"/>
      <c r="B256" s="146"/>
      <c r="C256" s="146"/>
      <c r="D256" s="150"/>
      <c r="E256" s="150"/>
      <c r="F256" s="150"/>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s="12" customFormat="1" ht="14.25" customHeight="1">
      <c r="A257" s="146"/>
      <c r="B257" s="146"/>
      <c r="C257" s="146"/>
      <c r="D257" s="150"/>
      <c r="E257" s="150"/>
      <c r="F257" s="150"/>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s="12" customFormat="1" ht="14.25" customHeight="1">
      <c r="A258" s="146"/>
      <c r="B258" s="146"/>
      <c r="C258" s="146"/>
      <c r="D258" s="150"/>
      <c r="E258" s="150"/>
      <c r="F258" s="150"/>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s="12" customFormat="1" ht="14.25" customHeight="1">
      <c r="A259" s="146"/>
      <c r="B259" s="146"/>
      <c r="C259" s="146"/>
      <c r="D259" s="150"/>
      <c r="E259" s="150"/>
      <c r="F259" s="150"/>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s="12" customFormat="1" ht="14.25" customHeight="1">
      <c r="A260" s="146"/>
      <c r="B260" s="146"/>
      <c r="C260" s="146"/>
      <c r="D260" s="150"/>
      <c r="E260" s="150"/>
      <c r="F260" s="150"/>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s="12" customFormat="1" ht="14.25" customHeight="1">
      <c r="A261" s="146"/>
      <c r="B261" s="146"/>
      <c r="C261" s="146"/>
      <c r="D261" s="150"/>
      <c r="E261" s="150"/>
      <c r="F261" s="150"/>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s="12" customFormat="1" ht="14.25" customHeight="1">
      <c r="A262" s="146"/>
      <c r="B262" s="146"/>
      <c r="C262" s="146"/>
      <c r="D262" s="150"/>
      <c r="E262" s="150"/>
      <c r="F262" s="150"/>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s="12" customFormat="1" ht="14.25" customHeight="1">
      <c r="A263" s="146"/>
      <c r="B263" s="146"/>
      <c r="C263" s="146"/>
      <c r="D263" s="150"/>
      <c r="E263" s="150"/>
      <c r="F263" s="150"/>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s="12" customFormat="1" ht="14.25" customHeight="1">
      <c r="A264" s="146"/>
      <c r="B264" s="146"/>
      <c r="C264" s="146"/>
      <c r="D264" s="150"/>
      <c r="E264" s="150"/>
      <c r="F264" s="150"/>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s="12" customFormat="1" ht="14.25" customHeight="1">
      <c r="A265" s="146"/>
      <c r="B265" s="146"/>
      <c r="C265" s="146"/>
      <c r="D265" s="150"/>
      <c r="E265" s="150"/>
      <c r="F265" s="150"/>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s="12" customFormat="1" ht="14.25" customHeight="1">
      <c r="A266" s="146"/>
      <c r="B266" s="146"/>
      <c r="C266" s="146"/>
      <c r="D266" s="150"/>
      <c r="E266" s="150"/>
      <c r="F266" s="150"/>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s="12" customFormat="1" ht="14.25" customHeight="1">
      <c r="A267" s="146"/>
      <c r="B267" s="146"/>
      <c r="C267" s="146"/>
      <c r="D267" s="150"/>
      <c r="E267" s="150"/>
      <c r="F267" s="150"/>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s="12" customFormat="1" ht="14.25" customHeight="1">
      <c r="A268" s="146"/>
      <c r="B268" s="146"/>
      <c r="C268" s="146"/>
      <c r="D268" s="150"/>
      <c r="E268" s="150"/>
      <c r="F268" s="150"/>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s="12" customFormat="1" ht="14.25" customHeight="1">
      <c r="A269" s="146"/>
      <c r="B269" s="146"/>
      <c r="C269" s="146"/>
      <c r="D269" s="150"/>
      <c r="E269" s="150"/>
      <c r="F269" s="150"/>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s="12" customFormat="1" ht="14.25" customHeight="1">
      <c r="A270" s="146"/>
      <c r="B270" s="146"/>
      <c r="C270" s="146"/>
      <c r="D270" s="150"/>
      <c r="E270" s="150"/>
      <c r="F270" s="150"/>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s="12" customFormat="1" ht="14.25" customHeight="1">
      <c r="A271" s="146"/>
      <c r="B271" s="146"/>
      <c r="C271" s="146"/>
      <c r="D271" s="150"/>
      <c r="E271" s="150"/>
      <c r="F271" s="150"/>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s="12" customFormat="1" ht="14.25" customHeight="1">
      <c r="A272" s="146"/>
      <c r="B272" s="146"/>
      <c r="C272" s="146"/>
      <c r="D272" s="150"/>
      <c r="E272" s="150"/>
      <c r="F272" s="150"/>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s="12" customFormat="1" ht="14.25" customHeight="1">
      <c r="A273" s="146"/>
      <c r="B273" s="146"/>
      <c r="C273" s="146"/>
      <c r="D273" s="150"/>
      <c r="E273" s="150"/>
      <c r="F273" s="150"/>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s="12" customFormat="1" ht="14.25" customHeight="1">
      <c r="A274" s="146"/>
      <c r="B274" s="146"/>
      <c r="C274" s="146"/>
      <c r="D274" s="150"/>
      <c r="E274" s="150"/>
      <c r="F274" s="150"/>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s="12" customFormat="1" ht="14.25" customHeight="1">
      <c r="A275" s="146"/>
      <c r="B275" s="146"/>
      <c r="C275" s="146"/>
      <c r="D275" s="150"/>
      <c r="E275" s="150"/>
      <c r="F275" s="150"/>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s="12" customFormat="1" ht="14.25" customHeight="1">
      <c r="A276" s="146"/>
      <c r="B276" s="146"/>
      <c r="C276" s="146"/>
      <c r="D276" s="150"/>
      <c r="E276" s="150"/>
      <c r="F276" s="150"/>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s="12" customFormat="1" ht="14.25" customHeight="1">
      <c r="A277" s="146"/>
      <c r="B277" s="146"/>
      <c r="C277" s="146"/>
      <c r="D277" s="150"/>
      <c r="E277" s="150"/>
      <c r="F277" s="150"/>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s="12" customFormat="1" ht="14.25" customHeight="1">
      <c r="A278" s="146"/>
      <c r="B278" s="146"/>
      <c r="C278" s="146"/>
      <c r="D278" s="150"/>
      <c r="E278" s="150"/>
      <c r="F278" s="150"/>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s="12" customFormat="1" ht="14.25" customHeight="1">
      <c r="A279" s="146"/>
      <c r="B279" s="146"/>
      <c r="C279" s="146"/>
      <c r="D279" s="150"/>
      <c r="E279" s="150"/>
      <c r="F279" s="150"/>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s="12" customFormat="1" ht="14.25" customHeight="1">
      <c r="A280" s="146"/>
      <c r="B280" s="146"/>
      <c r="C280" s="146"/>
      <c r="D280" s="150"/>
      <c r="E280" s="150"/>
      <c r="F280" s="150"/>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s="12" customFormat="1" ht="14.25" customHeight="1">
      <c r="A281" s="146"/>
      <c r="B281" s="146"/>
      <c r="C281" s="146"/>
      <c r="D281" s="150"/>
      <c r="E281" s="150"/>
      <c r="F281" s="150"/>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s="12" customFormat="1" ht="14.25" customHeight="1">
      <c r="A282" s="146"/>
      <c r="B282" s="146"/>
      <c r="C282" s="146"/>
      <c r="D282" s="150"/>
      <c r="E282" s="150"/>
      <c r="F282" s="150"/>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s="12" customFormat="1" ht="14.25" customHeight="1">
      <c r="A283" s="146"/>
      <c r="B283" s="146"/>
      <c r="C283" s="146"/>
      <c r="D283" s="150"/>
      <c r="E283" s="150"/>
      <c r="F283" s="150"/>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s="12" customFormat="1" ht="14.25" customHeight="1">
      <c r="A284" s="146"/>
      <c r="B284" s="146"/>
      <c r="C284" s="146"/>
      <c r="D284" s="150"/>
      <c r="E284" s="150"/>
      <c r="F284" s="150"/>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s="12" customFormat="1" ht="14.25" customHeight="1">
      <c r="A285" s="146"/>
      <c r="B285" s="146"/>
      <c r="C285" s="146"/>
      <c r="D285" s="150"/>
      <c r="E285" s="150"/>
      <c r="F285" s="150"/>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s="12" customFormat="1" ht="14.25" customHeight="1">
      <c r="A286" s="146"/>
      <c r="B286" s="146"/>
      <c r="C286" s="146"/>
      <c r="D286" s="150"/>
      <c r="E286" s="150"/>
      <c r="F286" s="150"/>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s="12" customFormat="1" ht="14.25" customHeight="1">
      <c r="A287" s="146"/>
      <c r="B287" s="146"/>
      <c r="C287" s="146"/>
      <c r="D287" s="150"/>
      <c r="E287" s="150"/>
      <c r="F287" s="150"/>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s="12" customFormat="1" ht="14.25" customHeight="1">
      <c r="A288" s="146"/>
      <c r="B288" s="146"/>
      <c r="C288" s="146"/>
      <c r="D288" s="150"/>
      <c r="E288" s="150"/>
      <c r="F288" s="150"/>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s="12" customFormat="1" ht="14.25" customHeight="1">
      <c r="A289" s="146"/>
      <c r="B289" s="146"/>
      <c r="C289" s="146"/>
      <c r="D289" s="150"/>
      <c r="E289" s="150"/>
      <c r="F289" s="150"/>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s="12" customFormat="1" ht="14.25" customHeight="1">
      <c r="A290" s="146"/>
      <c r="B290" s="146"/>
      <c r="C290" s="146"/>
      <c r="D290" s="150"/>
      <c r="E290" s="150"/>
      <c r="F290" s="150"/>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s="12" customFormat="1" ht="14.25" customHeight="1">
      <c r="A291" s="146"/>
      <c r="B291" s="146"/>
      <c r="C291" s="146"/>
      <c r="D291" s="150"/>
      <c r="E291" s="150"/>
      <c r="F291" s="150"/>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s="12" customFormat="1" ht="14.25" customHeight="1">
      <c r="A292" s="146"/>
      <c r="B292" s="146"/>
      <c r="C292" s="146"/>
      <c r="D292" s="150"/>
      <c r="E292" s="150"/>
      <c r="F292" s="150"/>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s="12" customFormat="1" ht="14.25" customHeight="1">
      <c r="A293" s="146"/>
      <c r="B293" s="146"/>
      <c r="C293" s="146"/>
      <c r="D293" s="150"/>
      <c r="E293" s="150"/>
      <c r="F293" s="150"/>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s="12" customFormat="1" ht="14.25" customHeight="1">
      <c r="A294" s="146"/>
      <c r="B294" s="146"/>
      <c r="C294" s="146"/>
      <c r="D294" s="150"/>
      <c r="E294" s="150"/>
      <c r="F294" s="150"/>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s="12" customFormat="1" ht="14.25" customHeight="1">
      <c r="A295" s="146"/>
      <c r="B295" s="146"/>
      <c r="C295" s="146"/>
      <c r="D295" s="150"/>
      <c r="E295" s="150"/>
      <c r="F295" s="150"/>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s="12" customFormat="1" ht="14.25" customHeight="1">
      <c r="A296" s="146"/>
      <c r="B296" s="146"/>
      <c r="C296" s="146"/>
      <c r="D296" s="150"/>
      <c r="E296" s="150"/>
      <c r="F296" s="150"/>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s="12" customFormat="1" ht="14.25" customHeight="1">
      <c r="A297" s="146"/>
      <c r="B297" s="146"/>
      <c r="C297" s="146"/>
      <c r="D297" s="150"/>
      <c r="E297" s="150"/>
      <c r="F297" s="150"/>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s="12" customFormat="1" ht="14.25" customHeight="1">
      <c r="A298" s="146"/>
      <c r="B298" s="146"/>
      <c r="C298" s="146"/>
      <c r="D298" s="150"/>
      <c r="E298" s="150"/>
      <c r="F298" s="150"/>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s="12" customFormat="1" ht="14.25" customHeight="1">
      <c r="A299" s="146"/>
      <c r="B299" s="146"/>
      <c r="C299" s="146"/>
      <c r="D299" s="150"/>
      <c r="E299" s="150"/>
      <c r="F299" s="150"/>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s="12" customFormat="1" ht="14.25" customHeight="1">
      <c r="A300" s="146"/>
      <c r="B300" s="146"/>
      <c r="C300" s="146"/>
      <c r="D300" s="150"/>
      <c r="E300" s="150"/>
      <c r="F300" s="150"/>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s="12" customFormat="1" ht="14.25" customHeight="1">
      <c r="A301" s="146"/>
      <c r="B301" s="146"/>
      <c r="C301" s="146"/>
      <c r="D301" s="150"/>
      <c r="E301" s="150"/>
      <c r="F301" s="150"/>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s="12" customFormat="1" ht="14.25" customHeight="1">
      <c r="A302" s="146"/>
      <c r="B302" s="146"/>
      <c r="C302" s="146"/>
      <c r="D302" s="150"/>
      <c r="E302" s="150"/>
      <c r="F302" s="150"/>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s="12" customFormat="1" ht="14.25" customHeight="1">
      <c r="A303" s="146"/>
      <c r="B303" s="146"/>
      <c r="C303" s="146"/>
      <c r="D303" s="150"/>
      <c r="E303" s="150"/>
      <c r="F303" s="150"/>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s="12" customFormat="1" ht="14.25" customHeight="1">
      <c r="A304" s="146"/>
      <c r="B304" s="146"/>
      <c r="C304" s="146"/>
      <c r="D304" s="150"/>
      <c r="E304" s="150"/>
      <c r="F304" s="150"/>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s="12" customFormat="1" ht="14.25" customHeight="1">
      <c r="A305" s="146"/>
      <c r="B305" s="146"/>
      <c r="C305" s="146"/>
      <c r="D305" s="150"/>
      <c r="E305" s="150"/>
      <c r="F305" s="150"/>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s="12" customFormat="1" ht="14.25" customHeight="1">
      <c r="A306" s="146"/>
      <c r="B306" s="146"/>
      <c r="C306" s="146"/>
      <c r="D306" s="150"/>
      <c r="E306" s="150"/>
      <c r="F306" s="150"/>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s="12" customFormat="1" ht="14.25" customHeight="1">
      <c r="A307" s="146"/>
      <c r="B307" s="146"/>
      <c r="C307" s="146"/>
      <c r="D307" s="150"/>
      <c r="E307" s="150"/>
      <c r="F307" s="150"/>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s="12" customFormat="1" ht="14.25" customHeight="1">
      <c r="A308" s="146"/>
      <c r="B308" s="146"/>
      <c r="C308" s="146"/>
      <c r="D308" s="150"/>
      <c r="E308" s="150"/>
      <c r="F308" s="150"/>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s="12" customFormat="1" ht="14.25" customHeight="1">
      <c r="A309" s="146"/>
      <c r="B309" s="146"/>
      <c r="C309" s="146"/>
      <c r="D309" s="150"/>
      <c r="E309" s="150"/>
      <c r="F309" s="150"/>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s="12" customFormat="1" ht="14.25" customHeight="1">
      <c r="A310" s="146"/>
      <c r="B310" s="146"/>
      <c r="C310" s="146"/>
      <c r="D310" s="150"/>
      <c r="E310" s="150"/>
      <c r="F310" s="150"/>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s="12" customFormat="1" ht="14.25" customHeight="1">
      <c r="A311" s="146"/>
      <c r="B311" s="146"/>
      <c r="C311" s="146"/>
      <c r="D311" s="150"/>
      <c r="E311" s="150"/>
      <c r="F311" s="150"/>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s="12" customFormat="1" ht="14.25" customHeight="1">
      <c r="A312" s="146"/>
      <c r="B312" s="146"/>
      <c r="C312" s="146"/>
      <c r="D312" s="150"/>
      <c r="E312" s="150"/>
      <c r="F312" s="150"/>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s="12" customFormat="1" ht="14.25" customHeight="1">
      <c r="A313" s="146"/>
      <c r="B313" s="146"/>
      <c r="C313" s="146"/>
      <c r="D313" s="150"/>
      <c r="E313" s="150"/>
      <c r="F313" s="150"/>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s="12" customFormat="1" ht="14.25" customHeight="1">
      <c r="A314" s="146"/>
      <c r="B314" s="146"/>
      <c r="C314" s="146"/>
      <c r="D314" s="150"/>
      <c r="E314" s="150"/>
      <c r="F314" s="150"/>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s="12" customFormat="1" ht="14.25" customHeight="1">
      <c r="A315" s="146"/>
      <c r="B315" s="146"/>
      <c r="C315" s="146"/>
      <c r="D315" s="150"/>
      <c r="E315" s="150"/>
      <c r="F315" s="150"/>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s="12" customFormat="1" ht="14.25" customHeight="1">
      <c r="A316" s="146"/>
      <c r="B316" s="146"/>
      <c r="C316" s="146"/>
      <c r="D316" s="150"/>
      <c r="E316" s="150"/>
      <c r="F316" s="150"/>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s="12" customFormat="1" ht="14.25" customHeight="1">
      <c r="A317" s="146"/>
      <c r="B317" s="146"/>
      <c r="C317" s="146"/>
      <c r="D317" s="150"/>
      <c r="E317" s="150"/>
      <c r="F317" s="150"/>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s="12" customFormat="1" ht="14.25" customHeight="1">
      <c r="A318" s="146"/>
      <c r="B318" s="146"/>
      <c r="C318" s="146"/>
      <c r="D318" s="150"/>
      <c r="E318" s="150"/>
      <c r="F318" s="150"/>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s="12" customFormat="1" ht="14.25" customHeight="1">
      <c r="A319" s="146"/>
      <c r="B319" s="146"/>
      <c r="C319" s="146"/>
      <c r="D319" s="150"/>
      <c r="E319" s="150"/>
      <c r="F319" s="150"/>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s="12" customFormat="1" ht="14.25" customHeight="1">
      <c r="A320" s="146"/>
      <c r="B320" s="146"/>
      <c r="C320" s="146"/>
      <c r="D320" s="150"/>
      <c r="E320" s="150"/>
      <c r="F320" s="150"/>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s="12" customFormat="1" ht="14.25" customHeight="1">
      <c r="A321" s="146"/>
      <c r="B321" s="146"/>
      <c r="C321" s="146"/>
      <c r="D321" s="150"/>
      <c r="E321" s="150"/>
      <c r="F321" s="150"/>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s="12" customFormat="1" ht="14.25" customHeight="1">
      <c r="A322" s="146"/>
      <c r="B322" s="146"/>
      <c r="C322" s="146"/>
      <c r="D322" s="150"/>
      <c r="E322" s="150"/>
      <c r="F322" s="150"/>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s="12" customFormat="1" ht="14.25" customHeight="1">
      <c r="A323" s="146"/>
      <c r="B323" s="146"/>
      <c r="C323" s="146"/>
      <c r="D323" s="150"/>
      <c r="E323" s="150"/>
      <c r="F323" s="150"/>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s="12" customFormat="1" ht="14.25" customHeight="1">
      <c r="A324" s="146"/>
      <c r="B324" s="146"/>
      <c r="C324" s="146"/>
      <c r="D324" s="150"/>
      <c r="E324" s="150"/>
      <c r="F324" s="150"/>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s="12" customFormat="1" ht="14.25" customHeight="1">
      <c r="A325" s="146"/>
      <c r="B325" s="146"/>
      <c r="C325" s="146"/>
      <c r="D325" s="150"/>
      <c r="E325" s="150"/>
      <c r="F325" s="150"/>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s="12" customFormat="1" ht="14.25" customHeight="1">
      <c r="A326" s="146"/>
      <c r="B326" s="146"/>
      <c r="C326" s="146"/>
      <c r="D326" s="150"/>
      <c r="E326" s="150"/>
      <c r="F326" s="150"/>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s="12" customFormat="1" ht="14.25" customHeight="1">
      <c r="A327" s="146"/>
      <c r="B327" s="146"/>
      <c r="C327" s="146"/>
      <c r="D327" s="150"/>
      <c r="E327" s="150"/>
      <c r="F327" s="150"/>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s="12" customFormat="1" ht="14.25" customHeight="1">
      <c r="A328" s="146"/>
      <c r="B328" s="146"/>
      <c r="C328" s="146"/>
      <c r="D328" s="150"/>
      <c r="E328" s="150"/>
      <c r="F328" s="150"/>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s="12" customFormat="1" ht="14.25" customHeight="1">
      <c r="A329" s="146"/>
      <c r="B329" s="146"/>
      <c r="C329" s="146"/>
      <c r="D329" s="150"/>
      <c r="E329" s="150"/>
      <c r="F329" s="150"/>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s="12" customFormat="1" ht="14.25" customHeight="1">
      <c r="A330" s="146"/>
      <c r="B330" s="146"/>
      <c r="C330" s="146"/>
      <c r="D330" s="150"/>
      <c r="E330" s="150"/>
      <c r="F330" s="150"/>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s="12" customFormat="1" ht="14.25" customHeight="1">
      <c r="A331" s="146"/>
      <c r="B331" s="146"/>
      <c r="C331" s="146"/>
      <c r="D331" s="150"/>
      <c r="E331" s="150"/>
      <c r="F331" s="150"/>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s="12" customFormat="1" ht="14.25" customHeight="1">
      <c r="A332" s="146"/>
      <c r="B332" s="146"/>
      <c r="C332" s="146"/>
      <c r="D332" s="150"/>
      <c r="E332" s="150"/>
      <c r="F332" s="150"/>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s="12" customFormat="1" ht="14.25" customHeight="1">
      <c r="A333" s="146"/>
      <c r="B333" s="146"/>
      <c r="C333" s="146"/>
      <c r="D333" s="150"/>
      <c r="E333" s="150"/>
      <c r="F333" s="150"/>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s="12" customFormat="1" ht="14.25" customHeight="1">
      <c r="A334" s="146"/>
      <c r="B334" s="146"/>
      <c r="C334" s="146"/>
      <c r="D334" s="150"/>
      <c r="E334" s="150"/>
      <c r="F334" s="150"/>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s="12" customFormat="1" ht="14.25" customHeight="1">
      <c r="A335" s="146"/>
      <c r="B335" s="146"/>
      <c r="C335" s="146"/>
      <c r="D335" s="150"/>
      <c r="E335" s="150"/>
      <c r="F335" s="150"/>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s="12" customFormat="1" ht="14.25" customHeight="1">
      <c r="A336" s="146"/>
      <c r="B336" s="146"/>
      <c r="C336" s="146"/>
      <c r="D336" s="150"/>
      <c r="E336" s="150"/>
      <c r="F336" s="150"/>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s="12" customFormat="1" ht="14.25" customHeight="1">
      <c r="A337" s="146"/>
      <c r="B337" s="146"/>
      <c r="C337" s="146"/>
      <c r="D337" s="150"/>
      <c r="E337" s="150"/>
      <c r="F337" s="150"/>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s="12" customFormat="1" ht="14.25" customHeight="1">
      <c r="A338" s="146"/>
      <c r="B338" s="146"/>
      <c r="C338" s="146"/>
      <c r="D338" s="150"/>
      <c r="E338" s="150"/>
      <c r="F338" s="150"/>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s="12" customFormat="1" ht="14.25" customHeight="1">
      <c r="A339" s="146"/>
      <c r="B339" s="146"/>
      <c r="C339" s="146"/>
      <c r="D339" s="150"/>
      <c r="E339" s="150"/>
      <c r="F339" s="150"/>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s="12" customFormat="1" ht="14.25" customHeight="1">
      <c r="A340" s="146"/>
      <c r="B340" s="146"/>
      <c r="C340" s="146"/>
      <c r="D340" s="150"/>
      <c r="E340" s="150"/>
      <c r="F340" s="150"/>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s="12" customFormat="1" ht="14.25" customHeight="1">
      <c r="A341" s="146"/>
      <c r="B341" s="146"/>
      <c r="C341" s="146"/>
      <c r="D341" s="150"/>
      <c r="E341" s="150"/>
      <c r="F341" s="150"/>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s="12" customFormat="1" ht="14.25" customHeight="1">
      <c r="A342" s="146"/>
      <c r="B342" s="146"/>
      <c r="C342" s="146"/>
      <c r="D342" s="150"/>
      <c r="E342" s="150"/>
      <c r="F342" s="150"/>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s="12" customFormat="1" ht="14.25" customHeight="1">
      <c r="A343" s="146"/>
      <c r="B343" s="146"/>
      <c r="C343" s="146"/>
      <c r="D343" s="150"/>
      <c r="E343" s="150"/>
      <c r="F343" s="150"/>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s="12" customFormat="1" ht="14.25" customHeight="1">
      <c r="A344" s="146"/>
      <c r="B344" s="146"/>
      <c r="C344" s="146"/>
      <c r="D344" s="150"/>
      <c r="E344" s="150"/>
      <c r="F344" s="150"/>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s="12" customFormat="1" ht="14.25" customHeight="1">
      <c r="A345" s="146"/>
      <c r="B345" s="146"/>
      <c r="C345" s="146"/>
      <c r="D345" s="150"/>
      <c r="E345" s="150"/>
      <c r="F345" s="150"/>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s="12" customFormat="1" ht="14.25" customHeight="1">
      <c r="A346" s="146"/>
      <c r="B346" s="146"/>
      <c r="C346" s="146"/>
      <c r="D346" s="150"/>
      <c r="E346" s="150"/>
      <c r="F346" s="150"/>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s="12" customFormat="1" ht="14.25" customHeight="1">
      <c r="A347" s="146"/>
      <c r="B347" s="146"/>
      <c r="C347" s="146"/>
      <c r="D347" s="150"/>
      <c r="E347" s="150"/>
      <c r="F347" s="150"/>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s="12" customFormat="1" ht="14.25" customHeight="1">
      <c r="A348" s="146"/>
      <c r="B348" s="146"/>
      <c r="C348" s="146"/>
      <c r="D348" s="150"/>
      <c r="E348" s="150"/>
      <c r="F348" s="150"/>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s="12" customFormat="1" ht="14.25" customHeight="1">
      <c r="A349" s="146"/>
      <c r="B349" s="146"/>
      <c r="C349" s="146"/>
      <c r="D349" s="150"/>
      <c r="E349" s="150"/>
      <c r="F349" s="150"/>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s="12" customFormat="1" ht="14.25" customHeight="1">
      <c r="A350" s="146"/>
      <c r="B350" s="146"/>
      <c r="C350" s="146"/>
      <c r="D350" s="150"/>
      <c r="E350" s="150"/>
      <c r="F350" s="150"/>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s="12" customFormat="1" ht="14.25" customHeight="1">
      <c r="A351" s="146"/>
      <c r="B351" s="146"/>
      <c r="C351" s="146"/>
      <c r="D351" s="150"/>
      <c r="E351" s="150"/>
      <c r="F351" s="150"/>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s="12" customFormat="1" ht="14.25" customHeight="1">
      <c r="A352" s="146"/>
      <c r="B352" s="146"/>
      <c r="C352" s="146"/>
      <c r="D352" s="150"/>
      <c r="E352" s="150"/>
      <c r="F352" s="150"/>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s="12" customFormat="1" ht="14.25" customHeight="1">
      <c r="A353" s="146"/>
      <c r="B353" s="146"/>
      <c r="C353" s="146"/>
      <c r="D353" s="150"/>
      <c r="E353" s="150"/>
      <c r="F353" s="150"/>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s="12" customFormat="1" ht="14.25" customHeight="1">
      <c r="A354" s="146"/>
      <c r="B354" s="146"/>
      <c r="C354" s="146"/>
      <c r="D354" s="150"/>
      <c r="E354" s="150"/>
      <c r="F354" s="150"/>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s="12" customFormat="1" ht="14.25" customHeight="1">
      <c r="A355" s="146"/>
      <c r="B355" s="146"/>
      <c r="C355" s="146"/>
      <c r="D355" s="150"/>
      <c r="E355" s="150"/>
      <c r="F355" s="150"/>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s="12" customFormat="1" ht="14.25" customHeight="1">
      <c r="A356" s="146"/>
      <c r="B356" s="146"/>
      <c r="C356" s="146"/>
      <c r="D356" s="150"/>
      <c r="E356" s="150"/>
      <c r="F356" s="150"/>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s="12" customFormat="1" ht="14.25" customHeight="1">
      <c r="A357" s="146"/>
      <c r="B357" s="146"/>
      <c r="C357" s="146"/>
      <c r="D357" s="150"/>
      <c r="E357" s="150"/>
      <c r="F357" s="150"/>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s="12" customFormat="1" ht="14.25" customHeight="1">
      <c r="A358" s="146"/>
      <c r="B358" s="146"/>
      <c r="C358" s="146"/>
      <c r="D358" s="150"/>
      <c r="E358" s="150"/>
      <c r="F358" s="150"/>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s="12" customFormat="1" ht="14.25" customHeight="1">
      <c r="A359" s="146"/>
      <c r="B359" s="146"/>
      <c r="C359" s="146"/>
      <c r="D359" s="150"/>
      <c r="E359" s="150"/>
      <c r="F359" s="150"/>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s="12" customFormat="1" ht="14.25" customHeight="1">
      <c r="A360" s="146"/>
      <c r="B360" s="146"/>
      <c r="C360" s="146"/>
      <c r="D360" s="150"/>
      <c r="E360" s="150"/>
      <c r="F360" s="150"/>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s="12" customFormat="1" ht="14.25" customHeight="1">
      <c r="A361" s="146"/>
      <c r="B361" s="146"/>
      <c r="C361" s="146"/>
      <c r="D361" s="150"/>
      <c r="E361" s="150"/>
      <c r="F361" s="150"/>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s="12" customFormat="1" ht="14.25" customHeight="1">
      <c r="A362" s="146"/>
      <c r="B362" s="146"/>
      <c r="C362" s="146"/>
      <c r="D362" s="150"/>
      <c r="E362" s="150"/>
      <c r="F362" s="150"/>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s="12" customFormat="1" ht="14.25" customHeight="1">
      <c r="A363" s="146"/>
      <c r="B363" s="146"/>
      <c r="C363" s="146"/>
      <c r="D363" s="150"/>
      <c r="E363" s="150"/>
      <c r="F363" s="150"/>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s="12" customFormat="1" ht="14.25" customHeight="1">
      <c r="A364" s="146"/>
      <c r="B364" s="146"/>
      <c r="C364" s="146"/>
      <c r="D364" s="150"/>
      <c r="E364" s="150"/>
      <c r="F364" s="150"/>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s="12" customFormat="1" ht="14.25" customHeight="1">
      <c r="A365" s="146"/>
      <c r="B365" s="146"/>
      <c r="C365" s="146"/>
      <c r="D365" s="150"/>
      <c r="E365" s="150"/>
      <c r="F365" s="150"/>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s="12" customFormat="1" ht="14.25" customHeight="1">
      <c r="A366" s="146"/>
      <c r="B366" s="146"/>
      <c r="C366" s="146"/>
      <c r="D366" s="150"/>
      <c r="E366" s="150"/>
      <c r="F366" s="150"/>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s="12" customFormat="1" ht="14.25" customHeight="1">
      <c r="A367" s="146"/>
      <c r="B367" s="146"/>
      <c r="C367" s="146"/>
      <c r="D367" s="150"/>
      <c r="E367" s="150"/>
      <c r="F367" s="150"/>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s="12" customFormat="1" ht="14.25" customHeight="1">
      <c r="A368" s="146"/>
      <c r="B368" s="146"/>
      <c r="C368" s="146"/>
      <c r="D368" s="150"/>
      <c r="E368" s="150"/>
      <c r="F368" s="150"/>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s="12" customFormat="1" ht="14.25" customHeight="1">
      <c r="A369" s="146"/>
      <c r="B369" s="146"/>
      <c r="C369" s="146"/>
      <c r="D369" s="150"/>
      <c r="E369" s="150"/>
      <c r="F369" s="150"/>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s="12" customFormat="1" ht="14.25" customHeight="1">
      <c r="A370" s="146"/>
      <c r="B370" s="146"/>
      <c r="C370" s="146"/>
      <c r="D370" s="150"/>
      <c r="E370" s="150"/>
      <c r="F370" s="150"/>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s="12" customFormat="1" ht="14.25" customHeight="1">
      <c r="A371" s="146"/>
      <c r="B371" s="146"/>
      <c r="C371" s="146"/>
      <c r="D371" s="150"/>
      <c r="E371" s="150"/>
      <c r="F371" s="150"/>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s="12" customFormat="1" ht="14.25" customHeight="1">
      <c r="A372" s="146"/>
      <c r="B372" s="146"/>
      <c r="C372" s="146"/>
      <c r="D372" s="150"/>
      <c r="E372" s="150"/>
      <c r="F372" s="150"/>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s="12" customFormat="1" ht="14.25" customHeight="1">
      <c r="A373" s="146"/>
      <c r="B373" s="146"/>
      <c r="C373" s="146"/>
      <c r="D373" s="150"/>
      <c r="E373" s="150"/>
      <c r="F373" s="150"/>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s="12" customFormat="1" ht="14.25" customHeight="1">
      <c r="A374" s="146"/>
      <c r="B374" s="146"/>
      <c r="C374" s="146"/>
      <c r="D374" s="150"/>
      <c r="E374" s="150"/>
      <c r="F374" s="150"/>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s="12" customFormat="1" ht="14.25" customHeight="1">
      <c r="A375" s="146"/>
      <c r="B375" s="146"/>
      <c r="C375" s="146"/>
      <c r="D375" s="150"/>
      <c r="E375" s="150"/>
      <c r="F375" s="150"/>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s="12" customFormat="1" ht="14.25" customHeight="1">
      <c r="A376" s="146"/>
      <c r="B376" s="146"/>
      <c r="C376" s="146"/>
      <c r="D376" s="150"/>
      <c r="E376" s="150"/>
      <c r="F376" s="150"/>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s="12" customFormat="1" ht="14.25" customHeight="1">
      <c r="A377" s="146"/>
      <c r="B377" s="146"/>
      <c r="C377" s="146"/>
      <c r="D377" s="150"/>
      <c r="E377" s="150"/>
      <c r="F377" s="150"/>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s="12" customFormat="1" ht="14.25" customHeight="1">
      <c r="A378" s="146"/>
      <c r="B378" s="146"/>
      <c r="C378" s="146"/>
      <c r="D378" s="150"/>
      <c r="E378" s="150"/>
      <c r="F378" s="150"/>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s="12" customFormat="1" ht="14.25" customHeight="1">
      <c r="A379" s="146"/>
      <c r="B379" s="146"/>
      <c r="C379" s="146"/>
      <c r="D379" s="150"/>
      <c r="E379" s="150"/>
      <c r="F379" s="150"/>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s="12" customFormat="1" ht="14.25" customHeight="1">
      <c r="A380" s="146"/>
      <c r="B380" s="146"/>
      <c r="C380" s="146"/>
      <c r="D380" s="150"/>
      <c r="E380" s="150"/>
      <c r="F380" s="150"/>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s="12" customFormat="1" ht="14.25" customHeight="1">
      <c r="A381" s="146"/>
      <c r="B381" s="146"/>
      <c r="C381" s="146"/>
      <c r="D381" s="150"/>
      <c r="E381" s="150"/>
      <c r="F381" s="150"/>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s="12" customFormat="1" ht="14.25" customHeight="1">
      <c r="A382" s="146"/>
      <c r="B382" s="146"/>
      <c r="C382" s="146"/>
      <c r="D382" s="150"/>
      <c r="E382" s="150"/>
      <c r="F382" s="150"/>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s="12" customFormat="1" ht="14.25" customHeight="1">
      <c r="A383" s="146"/>
      <c r="B383" s="146"/>
      <c r="C383" s="146"/>
      <c r="D383" s="150"/>
      <c r="E383" s="150"/>
      <c r="F383" s="150"/>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s="12" customFormat="1" ht="14.25" customHeight="1">
      <c r="A384" s="146"/>
      <c r="B384" s="146"/>
      <c r="C384" s="146"/>
      <c r="D384" s="150"/>
      <c r="E384" s="150"/>
      <c r="F384" s="150"/>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s="12" customFormat="1" ht="14.25" customHeight="1">
      <c r="A385" s="146"/>
      <c r="B385" s="146"/>
      <c r="C385" s="146"/>
      <c r="D385" s="150"/>
      <c r="E385" s="150"/>
      <c r="F385" s="150"/>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s="12" customFormat="1" ht="14.25" customHeight="1">
      <c r="A386" s="146"/>
      <c r="B386" s="146"/>
      <c r="C386" s="146"/>
      <c r="D386" s="150"/>
      <c r="E386" s="150"/>
      <c r="F386" s="150"/>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s="12" customFormat="1" ht="14.25" customHeight="1">
      <c r="A387" s="146"/>
      <c r="B387" s="146"/>
      <c r="C387" s="146"/>
      <c r="D387" s="150"/>
      <c r="E387" s="150"/>
      <c r="F387" s="150"/>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s="12" customFormat="1" ht="14.25" customHeight="1">
      <c r="A388" s="146"/>
      <c r="B388" s="146"/>
      <c r="C388" s="146"/>
      <c r="D388" s="150"/>
      <c r="E388" s="150"/>
      <c r="F388" s="150"/>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s="12" customFormat="1" ht="14.25" customHeight="1">
      <c r="A389" s="146"/>
      <c r="B389" s="146"/>
      <c r="C389" s="146"/>
      <c r="D389" s="150"/>
      <c r="E389" s="150"/>
      <c r="F389" s="150"/>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s="12" customFormat="1" ht="14.25" customHeight="1">
      <c r="A390" s="146"/>
      <c r="B390" s="146"/>
      <c r="C390" s="146"/>
      <c r="D390" s="150"/>
      <c r="E390" s="150"/>
      <c r="F390" s="150"/>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s="12" customFormat="1" ht="14.25" customHeight="1">
      <c r="A391" s="146"/>
      <c r="B391" s="146"/>
      <c r="C391" s="146"/>
      <c r="D391" s="150"/>
      <c r="E391" s="150"/>
      <c r="F391" s="150"/>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s="12" customFormat="1" ht="14.25" customHeight="1">
      <c r="A392" s="146"/>
      <c r="B392" s="146"/>
      <c r="C392" s="146"/>
      <c r="D392" s="150"/>
      <c r="E392" s="150"/>
      <c r="F392" s="150"/>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s="12" customFormat="1" ht="14.25" customHeight="1">
      <c r="A393" s="146"/>
      <c r="B393" s="146"/>
      <c r="C393" s="146"/>
      <c r="D393" s="150"/>
      <c r="E393" s="150"/>
      <c r="F393" s="150"/>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s="12" customFormat="1" ht="14.25" customHeight="1">
      <c r="A394" s="146"/>
      <c r="B394" s="146"/>
      <c r="C394" s="146"/>
      <c r="D394" s="150"/>
      <c r="E394" s="150"/>
      <c r="F394" s="150"/>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s="12" customFormat="1" ht="14.25" customHeight="1">
      <c r="A395" s="146"/>
      <c r="B395" s="146"/>
      <c r="C395" s="146"/>
      <c r="D395" s="150"/>
      <c r="E395" s="150"/>
      <c r="F395" s="150"/>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s="12" customFormat="1" ht="14.25" customHeight="1">
      <c r="A396" s="146"/>
      <c r="B396" s="146"/>
      <c r="C396" s="146"/>
      <c r="D396" s="150"/>
      <c r="E396" s="150"/>
      <c r="F396" s="150"/>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s="12" customFormat="1" ht="14.25" customHeight="1">
      <c r="A397" s="146"/>
      <c r="B397" s="146"/>
      <c r="C397" s="146"/>
      <c r="D397" s="150"/>
      <c r="E397" s="150"/>
      <c r="F397" s="150"/>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s="12" customFormat="1" ht="14.25" customHeight="1">
      <c r="A398" s="146"/>
      <c r="B398" s="146"/>
      <c r="C398" s="146"/>
      <c r="D398" s="150"/>
      <c r="E398" s="150"/>
      <c r="F398" s="150"/>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s="12" customFormat="1" ht="14.25" customHeight="1">
      <c r="A399" s="146"/>
      <c r="B399" s="146"/>
      <c r="C399" s="146"/>
      <c r="D399" s="150"/>
      <c r="E399" s="150"/>
      <c r="F399" s="150"/>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s="12" customFormat="1" ht="14.25" customHeight="1">
      <c r="A400" s="146"/>
      <c r="B400" s="146"/>
      <c r="C400" s="146"/>
      <c r="D400" s="150"/>
      <c r="E400" s="150"/>
      <c r="F400" s="150"/>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s="12" customFormat="1" ht="14.25" customHeight="1">
      <c r="A401" s="146"/>
      <c r="B401" s="146"/>
      <c r="C401" s="146"/>
      <c r="D401" s="150"/>
      <c r="E401" s="150"/>
      <c r="F401" s="150"/>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s="12" customFormat="1" ht="14.25" customHeight="1">
      <c r="A402" s="146"/>
      <c r="B402" s="146"/>
      <c r="C402" s="146"/>
      <c r="D402" s="150"/>
      <c r="E402" s="150"/>
      <c r="F402" s="150"/>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s="12" customFormat="1" ht="14.25" customHeight="1">
      <c r="A403" s="146"/>
      <c r="B403" s="146"/>
      <c r="C403" s="146"/>
      <c r="D403" s="150"/>
      <c r="E403" s="150"/>
      <c r="F403" s="150"/>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s="12" customFormat="1" ht="14.25" customHeight="1">
      <c r="A404" s="146"/>
      <c r="B404" s="146"/>
      <c r="C404" s="146"/>
      <c r="D404" s="150"/>
      <c r="E404" s="150"/>
      <c r="F404" s="150"/>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s="12" customFormat="1" ht="14.25" customHeight="1">
      <c r="A405" s="146"/>
      <c r="B405" s="146"/>
      <c r="C405" s="146"/>
      <c r="D405" s="150"/>
      <c r="E405" s="150"/>
      <c r="F405" s="150"/>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s="12" customFormat="1" ht="14.25" customHeight="1">
      <c r="A406" s="146"/>
      <c r="B406" s="146"/>
      <c r="C406" s="146"/>
      <c r="D406" s="150"/>
      <c r="E406" s="150"/>
      <c r="F406" s="150"/>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s="12" customFormat="1" ht="14.25" customHeight="1">
      <c r="A407" s="146"/>
      <c r="B407" s="146"/>
      <c r="C407" s="146"/>
      <c r="D407" s="150"/>
      <c r="E407" s="150"/>
      <c r="F407" s="150"/>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s="12" customFormat="1" ht="14.25" customHeight="1">
      <c r="A408" s="146"/>
      <c r="B408" s="146"/>
      <c r="C408" s="146"/>
      <c r="D408" s="150"/>
      <c r="E408" s="150"/>
      <c r="F408" s="150"/>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s="12" customFormat="1" ht="14.25" customHeight="1">
      <c r="A409" s="146"/>
      <c r="B409" s="146"/>
      <c r="C409" s="146"/>
      <c r="D409" s="150"/>
      <c r="E409" s="150"/>
      <c r="F409" s="150"/>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s="12" customFormat="1" ht="14.25" customHeight="1">
      <c r="A410" s="146"/>
      <c r="B410" s="146"/>
      <c r="C410" s="146"/>
      <c r="D410" s="150"/>
      <c r="E410" s="150"/>
      <c r="F410" s="150"/>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s="12" customFormat="1" ht="14.25" customHeight="1">
      <c r="A411" s="146"/>
      <c r="B411" s="146"/>
      <c r="C411" s="146"/>
      <c r="D411" s="150"/>
      <c r="E411" s="150"/>
      <c r="F411" s="150"/>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s="12" customFormat="1" ht="14.25" customHeight="1">
      <c r="A412" s="146"/>
      <c r="B412" s="146"/>
      <c r="C412" s="146"/>
      <c r="D412" s="150"/>
      <c r="E412" s="150"/>
      <c r="F412" s="150"/>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s="12" customFormat="1" ht="14.25" customHeight="1">
      <c r="A413" s="146"/>
      <c r="B413" s="146"/>
      <c r="C413" s="146"/>
      <c r="D413" s="150"/>
      <c r="E413" s="150"/>
      <c r="F413" s="150"/>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s="12" customFormat="1" ht="14.25" customHeight="1">
      <c r="A414" s="146"/>
      <c r="B414" s="146"/>
      <c r="C414" s="146"/>
      <c r="D414" s="150"/>
      <c r="E414" s="150"/>
      <c r="F414" s="150"/>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s="12" customFormat="1" ht="14.25" customHeight="1">
      <c r="A415" s="146"/>
      <c r="B415" s="146"/>
      <c r="C415" s="146"/>
      <c r="D415" s="150"/>
      <c r="E415" s="150"/>
      <c r="F415" s="150"/>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s="12" customFormat="1" ht="14.25" customHeight="1">
      <c r="A416" s="146"/>
      <c r="B416" s="146"/>
      <c r="C416" s="146"/>
      <c r="D416" s="150"/>
      <c r="E416" s="150"/>
      <c r="F416" s="150"/>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s="12" customFormat="1" ht="14.25" customHeight="1">
      <c r="A417" s="146"/>
      <c r="B417" s="146"/>
      <c r="C417" s="146"/>
      <c r="D417" s="150"/>
      <c r="E417" s="150"/>
      <c r="F417" s="150"/>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s="12" customFormat="1" ht="14.25" customHeight="1">
      <c r="A418" s="146"/>
      <c r="B418" s="146"/>
      <c r="C418" s="146"/>
      <c r="D418" s="150"/>
      <c r="E418" s="150"/>
      <c r="F418" s="150"/>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s="12" customFormat="1" ht="14.25" customHeight="1">
      <c r="A419" s="146"/>
      <c r="B419" s="146"/>
      <c r="C419" s="146"/>
      <c r="D419" s="150"/>
      <c r="E419" s="150"/>
      <c r="F419" s="150"/>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s="12" customFormat="1" ht="14.25" customHeight="1">
      <c r="A420" s="146"/>
      <c r="B420" s="146"/>
      <c r="C420" s="146"/>
      <c r="D420" s="150"/>
      <c r="E420" s="150"/>
      <c r="F420" s="150"/>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s="12" customFormat="1" ht="14.25" customHeight="1">
      <c r="A421" s="146"/>
      <c r="B421" s="146"/>
      <c r="C421" s="146"/>
      <c r="D421" s="150"/>
      <c r="E421" s="150"/>
      <c r="F421" s="150"/>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s="12" customFormat="1" ht="14.25" customHeight="1">
      <c r="A422" s="146"/>
      <c r="B422" s="146"/>
      <c r="C422" s="146"/>
      <c r="D422" s="150"/>
      <c r="E422" s="150"/>
      <c r="F422" s="150"/>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s="12" customFormat="1" ht="14.25" customHeight="1">
      <c r="A423" s="146"/>
      <c r="B423" s="146"/>
      <c r="C423" s="146"/>
      <c r="D423" s="150"/>
      <c r="E423" s="150"/>
      <c r="F423" s="150"/>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s="12" customFormat="1" ht="14.25" customHeight="1">
      <c r="A424" s="146"/>
      <c r="B424" s="146"/>
      <c r="C424" s="146"/>
      <c r="D424" s="150"/>
      <c r="E424" s="150"/>
      <c r="F424" s="150"/>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s="12" customFormat="1" ht="14.25" customHeight="1">
      <c r="A425" s="146"/>
      <c r="B425" s="146"/>
      <c r="C425" s="146"/>
      <c r="D425" s="150"/>
      <c r="E425" s="150"/>
      <c r="F425" s="150"/>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s="12" customFormat="1" ht="14.25" customHeight="1">
      <c r="A426" s="146"/>
      <c r="B426" s="146"/>
      <c r="C426" s="146"/>
      <c r="D426" s="150"/>
      <c r="E426" s="150"/>
      <c r="F426" s="150"/>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s="12" customFormat="1" ht="14.25" customHeight="1">
      <c r="A427" s="146"/>
      <c r="B427" s="146"/>
      <c r="C427" s="146"/>
      <c r="D427" s="150"/>
      <c r="E427" s="150"/>
      <c r="F427" s="150"/>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s="12" customFormat="1" ht="14.25" customHeight="1">
      <c r="A428" s="146"/>
      <c r="B428" s="146"/>
      <c r="C428" s="146"/>
      <c r="D428" s="150"/>
      <c r="E428" s="150"/>
      <c r="F428" s="150"/>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s="12" customFormat="1" ht="14.25" customHeight="1">
      <c r="A429" s="146"/>
      <c r="B429" s="146"/>
      <c r="C429" s="146"/>
      <c r="D429" s="150"/>
      <c r="E429" s="150"/>
      <c r="F429" s="150"/>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s="12" customFormat="1" ht="14.25" customHeight="1">
      <c r="A430" s="146"/>
      <c r="B430" s="146"/>
      <c r="C430" s="146"/>
      <c r="D430" s="150"/>
      <c r="E430" s="150"/>
      <c r="F430" s="150"/>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s="12" customFormat="1" ht="14.25" customHeight="1">
      <c r="A431" s="146"/>
      <c r="B431" s="146"/>
      <c r="C431" s="146"/>
      <c r="D431" s="150"/>
      <c r="E431" s="150"/>
      <c r="F431" s="150"/>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s="12" customFormat="1" ht="14.25" customHeight="1">
      <c r="A432" s="146"/>
      <c r="B432" s="146"/>
      <c r="C432" s="146"/>
      <c r="D432" s="150"/>
      <c r="E432" s="150"/>
      <c r="F432" s="150"/>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s="12" customFormat="1" ht="14.25" customHeight="1">
      <c r="A433" s="146"/>
      <c r="B433" s="146"/>
      <c r="C433" s="146"/>
      <c r="D433" s="150"/>
      <c r="E433" s="150"/>
      <c r="F433" s="150"/>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s="12" customFormat="1" ht="14.25" customHeight="1">
      <c r="A434" s="146"/>
      <c r="B434" s="146"/>
      <c r="C434" s="146"/>
      <c r="D434" s="150"/>
      <c r="E434" s="150"/>
      <c r="F434" s="150"/>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s="12" customFormat="1" ht="14.25" customHeight="1">
      <c r="A435" s="146"/>
      <c r="B435" s="146"/>
      <c r="C435" s="146"/>
      <c r="D435" s="150"/>
      <c r="E435" s="150"/>
      <c r="F435" s="150"/>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s="12" customFormat="1" ht="14.25" customHeight="1">
      <c r="A436" s="146"/>
      <c r="B436" s="146"/>
      <c r="C436" s="146"/>
      <c r="D436" s="150"/>
      <c r="E436" s="150"/>
      <c r="F436" s="150"/>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s="12" customFormat="1" ht="14.25" customHeight="1">
      <c r="A437" s="146"/>
      <c r="B437" s="146"/>
      <c r="C437" s="146"/>
      <c r="D437" s="150"/>
      <c r="E437" s="150"/>
      <c r="F437" s="150"/>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s="12" customFormat="1" ht="14.25" customHeight="1">
      <c r="A438" s="146"/>
      <c r="B438" s="146"/>
      <c r="C438" s="146"/>
      <c r="D438" s="150"/>
      <c r="E438" s="150"/>
      <c r="F438" s="150"/>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s="12" customFormat="1" ht="14.25" customHeight="1">
      <c r="A439" s="146"/>
      <c r="B439" s="146"/>
      <c r="C439" s="146"/>
      <c r="D439" s="150"/>
      <c r="E439" s="150"/>
      <c r="F439" s="150"/>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s="12" customFormat="1" ht="14.25" customHeight="1">
      <c r="A440" s="146"/>
      <c r="B440" s="146"/>
      <c r="C440" s="146"/>
      <c r="D440" s="150"/>
      <c r="E440" s="150"/>
      <c r="F440" s="150"/>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s="12" customFormat="1" ht="14.25" customHeight="1">
      <c r="A441" s="146"/>
      <c r="B441" s="146"/>
      <c r="C441" s="146"/>
      <c r="D441" s="150"/>
      <c r="E441" s="150"/>
      <c r="F441" s="150"/>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s="12" customFormat="1" ht="14.25" customHeight="1">
      <c r="A442" s="146"/>
      <c r="B442" s="146"/>
      <c r="C442" s="146"/>
      <c r="D442" s="150"/>
      <c r="E442" s="150"/>
      <c r="F442" s="150"/>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s="12" customFormat="1" ht="14.25" customHeight="1">
      <c r="A443" s="146"/>
      <c r="B443" s="146"/>
      <c r="C443" s="146"/>
      <c r="D443" s="150"/>
      <c r="E443" s="150"/>
      <c r="F443" s="150"/>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s="12" customFormat="1" ht="14.25" customHeight="1">
      <c r="A444" s="146"/>
      <c r="B444" s="146"/>
      <c r="C444" s="146"/>
      <c r="D444" s="150"/>
      <c r="E444" s="150"/>
      <c r="F444" s="150"/>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s="12" customFormat="1" ht="14.25" customHeight="1">
      <c r="A445" s="146"/>
      <c r="B445" s="146"/>
      <c r="C445" s="146"/>
      <c r="D445" s="150"/>
      <c r="E445" s="150"/>
      <c r="F445" s="150"/>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s="12" customFormat="1" ht="14.25" customHeight="1">
      <c r="A446" s="146"/>
      <c r="B446" s="146"/>
      <c r="C446" s="146"/>
      <c r="D446" s="150"/>
      <c r="E446" s="150"/>
      <c r="F446" s="150"/>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s="12" customFormat="1" ht="14.25" customHeight="1">
      <c r="A447" s="146"/>
      <c r="B447" s="146"/>
      <c r="C447" s="146"/>
      <c r="D447" s="150"/>
      <c r="E447" s="150"/>
      <c r="F447" s="150"/>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s="12" customFormat="1" ht="14.25" customHeight="1">
      <c r="A448" s="146"/>
      <c r="B448" s="146"/>
      <c r="C448" s="146"/>
      <c r="D448" s="150"/>
      <c r="E448" s="150"/>
      <c r="F448" s="150"/>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s="12" customFormat="1" ht="14.25" customHeight="1">
      <c r="A449" s="146"/>
      <c r="B449" s="146"/>
      <c r="C449" s="146"/>
      <c r="D449" s="150"/>
      <c r="E449" s="150"/>
      <c r="F449" s="150"/>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s="12" customFormat="1" ht="14.25" customHeight="1">
      <c r="A450" s="146"/>
      <c r="B450" s="146"/>
      <c r="C450" s="146"/>
      <c r="D450" s="150"/>
      <c r="E450" s="150"/>
      <c r="F450" s="150"/>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s="12" customFormat="1" ht="14.25" customHeight="1">
      <c r="A451" s="146"/>
      <c r="B451" s="146"/>
      <c r="C451" s="146"/>
      <c r="D451" s="150"/>
      <c r="E451" s="150"/>
      <c r="F451" s="150"/>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s="12" customFormat="1" ht="14.25" customHeight="1">
      <c r="A452" s="146"/>
      <c r="B452" s="146"/>
      <c r="C452" s="146"/>
      <c r="D452" s="150"/>
      <c r="E452" s="150"/>
      <c r="F452" s="150"/>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s="12" customFormat="1" ht="14.25" customHeight="1">
      <c r="A453" s="146"/>
      <c r="B453" s="146"/>
      <c r="C453" s="146"/>
      <c r="D453" s="150"/>
      <c r="E453" s="150"/>
      <c r="F453" s="150"/>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s="12" customFormat="1" ht="14.25" customHeight="1">
      <c r="A454" s="146"/>
      <c r="B454" s="146"/>
      <c r="C454" s="146"/>
      <c r="D454" s="150"/>
      <c r="E454" s="150"/>
      <c r="F454" s="150"/>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s="12" customFormat="1" ht="14.25" customHeight="1">
      <c r="A455" s="146"/>
      <c r="B455" s="146"/>
      <c r="C455" s="146"/>
      <c r="D455" s="150"/>
      <c r="E455" s="150"/>
      <c r="F455" s="150"/>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s="12" customFormat="1" ht="14.25" customHeight="1">
      <c r="A456" s="146"/>
      <c r="B456" s="146"/>
      <c r="C456" s="146"/>
      <c r="D456" s="150"/>
      <c r="E456" s="150"/>
      <c r="F456" s="150"/>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s="12" customFormat="1" ht="14.25" customHeight="1">
      <c r="A457" s="146"/>
      <c r="B457" s="146"/>
      <c r="C457" s="146"/>
      <c r="D457" s="150"/>
      <c r="E457" s="150"/>
      <c r="F457" s="150"/>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s="12" customFormat="1" ht="14.25" customHeight="1">
      <c r="A458" s="146"/>
      <c r="B458" s="146"/>
      <c r="C458" s="146"/>
      <c r="D458" s="150"/>
      <c r="E458" s="150"/>
      <c r="F458" s="150"/>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s="12" customFormat="1" ht="14.25" customHeight="1">
      <c r="A459" s="146"/>
      <c r="B459" s="146"/>
      <c r="C459" s="146"/>
      <c r="D459" s="150"/>
      <c r="E459" s="150"/>
      <c r="F459" s="150"/>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s="12" customFormat="1" ht="14.25" customHeight="1">
      <c r="A460" s="146"/>
      <c r="B460" s="146"/>
      <c r="C460" s="146"/>
      <c r="D460" s="150"/>
      <c r="E460" s="150"/>
      <c r="F460" s="150"/>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s="12" customFormat="1" ht="14.25" customHeight="1">
      <c r="A461" s="146"/>
      <c r="B461" s="146"/>
      <c r="C461" s="146"/>
      <c r="D461" s="150"/>
      <c r="E461" s="150"/>
      <c r="F461" s="150"/>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s="12" customFormat="1" ht="14.25" customHeight="1">
      <c r="A462" s="146"/>
      <c r="B462" s="146"/>
      <c r="C462" s="146"/>
      <c r="D462" s="150"/>
      <c r="E462" s="150"/>
      <c r="F462" s="150"/>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s="12" customFormat="1" ht="14.25" customHeight="1">
      <c r="A463" s="146"/>
      <c r="B463" s="146"/>
      <c r="C463" s="146"/>
      <c r="D463" s="150"/>
      <c r="E463" s="150"/>
      <c r="F463" s="150"/>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s="12" customFormat="1" ht="14.25" customHeight="1">
      <c r="A464" s="146"/>
      <c r="B464" s="146"/>
      <c r="C464" s="146"/>
      <c r="D464" s="150"/>
      <c r="E464" s="150"/>
      <c r="F464" s="150"/>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s="12" customFormat="1" ht="14.25" customHeight="1">
      <c r="A465" s="146"/>
      <c r="B465" s="146"/>
      <c r="C465" s="146"/>
      <c r="D465" s="150"/>
      <c r="E465" s="150"/>
      <c r="F465" s="150"/>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s="12" customFormat="1" ht="14.25" customHeight="1">
      <c r="A466" s="146"/>
      <c r="B466" s="146"/>
      <c r="C466" s="146"/>
      <c r="D466" s="150"/>
      <c r="E466" s="150"/>
      <c r="F466" s="150"/>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s="12" customFormat="1" ht="14.25" customHeight="1">
      <c r="A467" s="146"/>
      <c r="B467" s="146"/>
      <c r="C467" s="146"/>
      <c r="D467" s="150"/>
      <c r="E467" s="150"/>
      <c r="F467" s="150"/>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s="12" customFormat="1" ht="14.25" customHeight="1">
      <c r="A468" s="146"/>
      <c r="B468" s="146"/>
      <c r="C468" s="146"/>
      <c r="D468" s="150"/>
      <c r="E468" s="150"/>
      <c r="F468" s="150"/>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s="12" customFormat="1" ht="14.25" customHeight="1">
      <c r="A469" s="146"/>
      <c r="B469" s="146"/>
      <c r="C469" s="146"/>
      <c r="D469" s="150"/>
      <c r="E469" s="150"/>
      <c r="F469" s="150"/>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s="12" customFormat="1" ht="14.25" customHeight="1">
      <c r="A470" s="146"/>
      <c r="B470" s="146"/>
      <c r="C470" s="146"/>
      <c r="D470" s="150"/>
      <c r="E470" s="150"/>
      <c r="F470" s="150"/>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s="12" customFormat="1" ht="14.25" customHeight="1">
      <c r="A471" s="146"/>
      <c r="B471" s="146"/>
      <c r="C471" s="146"/>
      <c r="D471" s="150"/>
      <c r="E471" s="150"/>
      <c r="F471" s="150"/>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s="12" customFormat="1" ht="14.25" customHeight="1">
      <c r="A472" s="146"/>
      <c r="B472" s="146"/>
      <c r="C472" s="146"/>
      <c r="D472" s="150"/>
      <c r="E472" s="150"/>
      <c r="F472" s="150"/>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s="12" customFormat="1" ht="14.25" customHeight="1">
      <c r="A473" s="146"/>
      <c r="B473" s="146"/>
      <c r="C473" s="146"/>
      <c r="D473" s="150"/>
      <c r="E473" s="150"/>
      <c r="F473" s="150"/>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s="12" customFormat="1" ht="14.25" customHeight="1">
      <c r="A474" s="146"/>
      <c r="B474" s="146"/>
      <c r="C474" s="146"/>
      <c r="D474" s="150"/>
      <c r="E474" s="150"/>
      <c r="F474" s="150"/>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s="12" customFormat="1" ht="14.25" customHeight="1">
      <c r="A475" s="146"/>
      <c r="B475" s="146"/>
      <c r="C475" s="146"/>
      <c r="D475" s="150"/>
      <c r="E475" s="150"/>
      <c r="F475" s="150"/>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s="12" customFormat="1" ht="14.25" customHeight="1">
      <c r="A476" s="146"/>
      <c r="B476" s="146"/>
      <c r="C476" s="146"/>
      <c r="D476" s="150"/>
      <c r="E476" s="150"/>
      <c r="F476" s="150"/>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s="12" customFormat="1" ht="14.25" customHeight="1">
      <c r="A477" s="146"/>
      <c r="B477" s="146"/>
      <c r="C477" s="146"/>
      <c r="D477" s="150"/>
      <c r="E477" s="150"/>
      <c r="F477" s="150"/>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s="12" customFormat="1" ht="14.25" customHeight="1">
      <c r="A478" s="146"/>
      <c r="B478" s="146"/>
      <c r="C478" s="146"/>
      <c r="D478" s="150"/>
      <c r="E478" s="150"/>
      <c r="F478" s="150"/>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s="12" customFormat="1" ht="14.25" customHeight="1">
      <c r="A479" s="146"/>
      <c r="B479" s="146"/>
      <c r="C479" s="146"/>
      <c r="D479" s="150"/>
      <c r="E479" s="150"/>
      <c r="F479" s="150"/>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s="12" customFormat="1" ht="14.25" customHeight="1">
      <c r="A480" s="146"/>
      <c r="B480" s="146"/>
      <c r="C480" s="146"/>
      <c r="D480" s="150"/>
      <c r="E480" s="150"/>
      <c r="F480" s="150"/>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s="12" customFormat="1" ht="14.25" customHeight="1">
      <c r="A481" s="146"/>
      <c r="B481" s="146"/>
      <c r="C481" s="146"/>
      <c r="D481" s="150"/>
      <c r="E481" s="150"/>
      <c r="F481" s="150"/>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s="12" customFormat="1" ht="14.25" customHeight="1">
      <c r="A482" s="146"/>
      <c r="B482" s="146"/>
      <c r="C482" s="146"/>
      <c r="D482" s="150"/>
      <c r="E482" s="150"/>
      <c r="F482" s="150"/>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s="12" customFormat="1" ht="14.25" customHeight="1">
      <c r="A483" s="146"/>
      <c r="B483" s="146"/>
      <c r="C483" s="146"/>
      <c r="D483" s="150"/>
      <c r="E483" s="150"/>
      <c r="F483" s="150"/>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s="12" customFormat="1" ht="14.25" customHeight="1">
      <c r="A484" s="146"/>
      <c r="B484" s="146"/>
      <c r="C484" s="146"/>
      <c r="D484" s="150"/>
      <c r="E484" s="150"/>
      <c r="F484" s="150"/>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s="12" customFormat="1" ht="14.25" customHeight="1">
      <c r="A485" s="146"/>
      <c r="B485" s="146"/>
      <c r="C485" s="146"/>
      <c r="D485" s="150"/>
      <c r="E485" s="150"/>
      <c r="F485" s="150"/>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s="12" customFormat="1" ht="14.25" customHeight="1">
      <c r="A486" s="146"/>
      <c r="B486" s="146"/>
      <c r="C486" s="146"/>
      <c r="D486" s="150"/>
      <c r="E486" s="150"/>
      <c r="F486" s="150"/>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s="12" customFormat="1" ht="14.25" customHeight="1">
      <c r="A487" s="146"/>
      <c r="B487" s="146"/>
      <c r="C487" s="146"/>
      <c r="D487" s="150"/>
      <c r="E487" s="150"/>
      <c r="F487" s="150"/>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s="12" customFormat="1" ht="14.25" customHeight="1">
      <c r="A488" s="146"/>
      <c r="B488" s="146"/>
      <c r="C488" s="146"/>
      <c r="D488" s="150"/>
      <c r="E488" s="150"/>
      <c r="F488" s="150"/>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s="12" customFormat="1" ht="14.25" customHeight="1">
      <c r="A489" s="146"/>
      <c r="B489" s="146"/>
      <c r="C489" s="146"/>
      <c r="D489" s="150"/>
      <c r="E489" s="150"/>
      <c r="F489" s="150"/>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s="12" customFormat="1" ht="14.25" customHeight="1">
      <c r="A490" s="146"/>
      <c r="B490" s="146"/>
      <c r="C490" s="146"/>
      <c r="D490" s="150"/>
      <c r="E490" s="150"/>
      <c r="F490" s="150"/>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s="12" customFormat="1" ht="14.25" customHeight="1">
      <c r="A491" s="146"/>
      <c r="B491" s="146"/>
      <c r="C491" s="146"/>
      <c r="D491" s="150"/>
      <c r="E491" s="150"/>
      <c r="F491" s="150"/>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s="12" customFormat="1" ht="14.25" customHeight="1">
      <c r="A492" s="146"/>
      <c r="B492" s="146"/>
      <c r="C492" s="146"/>
      <c r="D492" s="150"/>
      <c r="E492" s="150"/>
      <c r="F492" s="150"/>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s="12" customFormat="1" ht="14.25" customHeight="1">
      <c r="A493" s="146"/>
      <c r="B493" s="146"/>
      <c r="C493" s="146"/>
      <c r="D493" s="150"/>
      <c r="E493" s="150"/>
      <c r="F493" s="150"/>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s="12" customFormat="1" ht="14.25" customHeight="1">
      <c r="A494" s="146"/>
      <c r="B494" s="146"/>
      <c r="C494" s="146"/>
      <c r="D494" s="150"/>
      <c r="E494" s="150"/>
      <c r="F494" s="150"/>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s="12" customFormat="1" ht="14.25" customHeight="1">
      <c r="A495" s="146"/>
      <c r="B495" s="146"/>
      <c r="C495" s="146"/>
      <c r="D495" s="150"/>
      <c r="E495" s="150"/>
      <c r="F495" s="150"/>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s="12" customFormat="1" ht="14.25" customHeight="1">
      <c r="A496" s="146"/>
      <c r="B496" s="146"/>
      <c r="C496" s="146"/>
      <c r="D496" s="150"/>
      <c r="E496" s="150"/>
      <c r="F496" s="150"/>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s="12" customFormat="1" ht="14.25" customHeight="1">
      <c r="A497" s="146"/>
      <c r="B497" s="146"/>
      <c r="C497" s="146"/>
      <c r="D497" s="150"/>
      <c r="E497" s="150"/>
      <c r="F497" s="150"/>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s="12" customFormat="1" ht="14.25" customHeight="1">
      <c r="A498" s="146"/>
      <c r="B498" s="146"/>
      <c r="C498" s="146"/>
      <c r="D498" s="150"/>
      <c r="E498" s="150"/>
      <c r="F498" s="150"/>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s="12" customFormat="1" ht="14.25" customHeight="1">
      <c r="A499" s="146"/>
      <c r="B499" s="146"/>
      <c r="C499" s="146"/>
      <c r="D499" s="150"/>
      <c r="E499" s="150"/>
      <c r="F499" s="150"/>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s="12" customFormat="1" ht="14.25" customHeight="1">
      <c r="A500" s="146"/>
      <c r="B500" s="146"/>
      <c r="C500" s="146"/>
      <c r="D500" s="150"/>
      <c r="E500" s="150"/>
      <c r="F500" s="150"/>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s="12" customFormat="1" ht="14.25" customHeight="1">
      <c r="A501" s="146"/>
      <c r="B501" s="146"/>
      <c r="C501" s="146"/>
      <c r="D501" s="150"/>
      <c r="E501" s="150"/>
      <c r="F501" s="150"/>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s="12" customFormat="1" ht="14.25" customHeight="1">
      <c r="A502" s="146"/>
      <c r="B502" s="146"/>
      <c r="C502" s="146"/>
      <c r="D502" s="150"/>
      <c r="E502" s="150"/>
      <c r="F502" s="150"/>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s="12" customFormat="1" ht="14.25" customHeight="1">
      <c r="A503" s="146"/>
      <c r="B503" s="146"/>
      <c r="C503" s="146"/>
      <c r="D503" s="150"/>
      <c r="E503" s="150"/>
      <c r="F503" s="150"/>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s="12" customFormat="1" ht="14.25" customHeight="1">
      <c r="A504" s="146"/>
      <c r="B504" s="146"/>
      <c r="C504" s="146"/>
      <c r="D504" s="150"/>
      <c r="E504" s="150"/>
      <c r="F504" s="150"/>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s="12" customFormat="1" ht="14.25" customHeight="1">
      <c r="A505" s="146"/>
      <c r="B505" s="146"/>
      <c r="C505" s="146"/>
      <c r="D505" s="150"/>
      <c r="E505" s="150"/>
      <c r="F505" s="150"/>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s="12" customFormat="1" ht="14.25" customHeight="1">
      <c r="A506" s="146"/>
      <c r="B506" s="146"/>
      <c r="C506" s="146"/>
      <c r="D506" s="150"/>
      <c r="E506" s="150"/>
      <c r="F506" s="150"/>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s="12" customFormat="1" ht="14.25" customHeight="1">
      <c r="A507" s="146"/>
      <c r="B507" s="146"/>
      <c r="C507" s="146"/>
      <c r="D507" s="150"/>
      <c r="E507" s="150"/>
      <c r="F507" s="150"/>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s="12" customFormat="1" ht="14.25" customHeight="1">
      <c r="A508" s="146"/>
      <c r="B508" s="146"/>
      <c r="C508" s="146"/>
      <c r="D508" s="150"/>
      <c r="E508" s="150"/>
      <c r="F508" s="150"/>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s="12" customFormat="1" ht="14.25" customHeight="1">
      <c r="A509" s="146"/>
      <c r="B509" s="146"/>
      <c r="C509" s="146"/>
      <c r="D509" s="150"/>
      <c r="E509" s="150"/>
      <c r="F509" s="150"/>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s="12" customFormat="1" ht="14.25" customHeight="1">
      <c r="A510" s="146"/>
      <c r="B510" s="146"/>
      <c r="C510" s="146"/>
      <c r="D510" s="150"/>
      <c r="E510" s="150"/>
      <c r="F510" s="150"/>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s="12" customFormat="1" ht="14.25" customHeight="1">
      <c r="A511" s="146"/>
      <c r="B511" s="146"/>
      <c r="C511" s="146"/>
      <c r="D511" s="150"/>
      <c r="E511" s="150"/>
      <c r="F511" s="150"/>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s="12" customFormat="1" ht="14.25" customHeight="1">
      <c r="A512" s="146"/>
      <c r="B512" s="146"/>
      <c r="C512" s="146"/>
      <c r="D512" s="150"/>
      <c r="E512" s="150"/>
      <c r="F512" s="150"/>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s="12" customFormat="1" ht="14.25" customHeight="1">
      <c r="A513" s="146"/>
      <c r="B513" s="146"/>
      <c r="C513" s="146"/>
      <c r="D513" s="150"/>
      <c r="E513" s="150"/>
      <c r="F513" s="150"/>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s="12" customFormat="1" ht="14.25" customHeight="1">
      <c r="A514" s="146"/>
      <c r="B514" s="146"/>
      <c r="C514" s="146"/>
      <c r="D514" s="150"/>
      <c r="E514" s="150"/>
      <c r="F514" s="150"/>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s="12" customFormat="1" ht="14.25" customHeight="1">
      <c r="A515" s="146"/>
      <c r="B515" s="146"/>
      <c r="C515" s="146"/>
      <c r="D515" s="150"/>
      <c r="E515" s="150"/>
      <c r="F515" s="150"/>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s="12" customFormat="1" ht="14.25" customHeight="1">
      <c r="A516" s="146"/>
      <c r="B516" s="146"/>
      <c r="C516" s="146"/>
      <c r="D516" s="150"/>
      <c r="E516" s="150"/>
      <c r="F516" s="150"/>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s="12" customFormat="1" ht="14.25" customHeight="1">
      <c r="A517" s="146"/>
      <c r="B517" s="146"/>
      <c r="C517" s="146"/>
      <c r="D517" s="150"/>
      <c r="E517" s="150"/>
      <c r="F517" s="150"/>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s="12" customFormat="1" ht="14.25" customHeight="1">
      <c r="A518" s="146"/>
      <c r="B518" s="146"/>
      <c r="C518" s="146"/>
      <c r="D518" s="150"/>
      <c r="E518" s="150"/>
      <c r="F518" s="150"/>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s="12" customFormat="1" ht="14.25" customHeight="1">
      <c r="A519" s="146"/>
      <c r="B519" s="146"/>
      <c r="C519" s="146"/>
      <c r="D519" s="150"/>
      <c r="E519" s="150"/>
      <c r="F519" s="150"/>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s="12" customFormat="1" ht="14.25" customHeight="1">
      <c r="A520" s="146"/>
      <c r="B520" s="146"/>
      <c r="C520" s="146"/>
      <c r="D520" s="150"/>
      <c r="E520" s="150"/>
      <c r="F520" s="150"/>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s="12" customFormat="1" ht="14.25" customHeight="1">
      <c r="A521" s="146"/>
      <c r="B521" s="146"/>
      <c r="C521" s="146"/>
      <c r="D521" s="150"/>
      <c r="E521" s="150"/>
      <c r="F521" s="150"/>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s="12" customFormat="1" ht="14.25" customHeight="1">
      <c r="A522" s="146"/>
      <c r="B522" s="146"/>
      <c r="C522" s="146"/>
      <c r="D522" s="150"/>
      <c r="E522" s="150"/>
      <c r="F522" s="150"/>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s="12" customFormat="1" ht="14.25" customHeight="1">
      <c r="A523" s="146"/>
      <c r="B523" s="146"/>
      <c r="C523" s="146"/>
      <c r="D523" s="150"/>
      <c r="E523" s="150"/>
      <c r="F523" s="150"/>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s="12" customFormat="1" ht="14.25" customHeight="1">
      <c r="A524" s="146"/>
      <c r="B524" s="146"/>
      <c r="C524" s="146"/>
      <c r="D524" s="150"/>
      <c r="E524" s="150"/>
      <c r="F524" s="150"/>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s="12" customFormat="1" ht="14.25" customHeight="1">
      <c r="A525" s="146"/>
      <c r="B525" s="146"/>
      <c r="C525" s="146"/>
      <c r="D525" s="150"/>
      <c r="E525" s="150"/>
      <c r="F525" s="150"/>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s="12" customFormat="1" ht="14.25" customHeight="1">
      <c r="A526" s="146"/>
      <c r="B526" s="146"/>
      <c r="C526" s="146"/>
      <c r="D526" s="150"/>
      <c r="E526" s="150"/>
      <c r="F526" s="150"/>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s="12" customFormat="1" ht="14.25" customHeight="1">
      <c r="A527" s="146"/>
      <c r="B527" s="146"/>
      <c r="C527" s="146"/>
      <c r="D527" s="150"/>
      <c r="E527" s="150"/>
      <c r="F527" s="150"/>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s="12" customFormat="1" ht="14.25" customHeight="1">
      <c r="A528" s="146"/>
      <c r="B528" s="146"/>
      <c r="C528" s="146"/>
      <c r="D528" s="150"/>
      <c r="E528" s="150"/>
      <c r="F528" s="150"/>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s="12" customFormat="1" ht="14.25" customHeight="1">
      <c r="A529" s="146"/>
      <c r="B529" s="146"/>
      <c r="C529" s="146"/>
      <c r="D529" s="150"/>
      <c r="E529" s="150"/>
      <c r="F529" s="150"/>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s="12" customFormat="1" ht="14.25" customHeight="1">
      <c r="A530" s="146"/>
      <c r="B530" s="146"/>
      <c r="C530" s="146"/>
      <c r="D530" s="150"/>
      <c r="E530" s="150"/>
      <c r="F530" s="150"/>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s="12" customFormat="1" ht="14.25" customHeight="1">
      <c r="A531" s="146"/>
      <c r="B531" s="146"/>
      <c r="C531" s="146"/>
      <c r="D531" s="150"/>
      <c r="E531" s="150"/>
      <c r="F531" s="150"/>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s="12" customFormat="1" ht="14.25" customHeight="1">
      <c r="A532" s="146"/>
      <c r="B532" s="146"/>
      <c r="C532" s="146"/>
      <c r="D532" s="150"/>
      <c r="E532" s="150"/>
      <c r="F532" s="150"/>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s="12" customFormat="1" ht="14.25" customHeight="1">
      <c r="A533" s="146"/>
      <c r="B533" s="146"/>
      <c r="C533" s="146"/>
      <c r="D533" s="150"/>
      <c r="E533" s="150"/>
      <c r="F533" s="150"/>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s="12" customFormat="1" ht="14.25" customHeight="1">
      <c r="A534" s="146"/>
      <c r="B534" s="146"/>
      <c r="C534" s="146"/>
      <c r="D534" s="150"/>
      <c r="E534" s="150"/>
      <c r="F534" s="150"/>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s="12" customFormat="1" ht="14.25" customHeight="1">
      <c r="A535" s="146"/>
      <c r="B535" s="146"/>
      <c r="C535" s="146"/>
      <c r="D535" s="150"/>
      <c r="E535" s="150"/>
      <c r="F535" s="150"/>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s="12" customFormat="1" ht="14.25" customHeight="1">
      <c r="A536" s="146"/>
      <c r="B536" s="146"/>
      <c r="C536" s="146"/>
      <c r="D536" s="150"/>
      <c r="E536" s="150"/>
      <c r="F536" s="150"/>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s="12" customFormat="1" ht="14.25" customHeight="1">
      <c r="A537" s="146"/>
      <c r="B537" s="146"/>
      <c r="C537" s="146"/>
      <c r="D537" s="150"/>
      <c r="E537" s="150"/>
      <c r="F537" s="150"/>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s="12" customFormat="1" ht="14.25" customHeight="1">
      <c r="A538" s="146"/>
      <c r="B538" s="146"/>
      <c r="C538" s="146"/>
      <c r="D538" s="150"/>
      <c r="E538" s="150"/>
      <c r="F538" s="150"/>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s="12" customFormat="1" ht="14.25" customHeight="1">
      <c r="A539" s="146"/>
      <c r="B539" s="146"/>
      <c r="C539" s="146"/>
      <c r="D539" s="150"/>
      <c r="E539" s="150"/>
      <c r="F539" s="150"/>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s="12" customFormat="1" ht="14.25" customHeight="1">
      <c r="A540" s="146"/>
      <c r="B540" s="146"/>
      <c r="C540" s="146"/>
      <c r="D540" s="150"/>
      <c r="E540" s="150"/>
      <c r="F540" s="150"/>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s="12" customFormat="1" ht="14.25" customHeight="1">
      <c r="A541" s="146"/>
      <c r="B541" s="146"/>
      <c r="C541" s="146"/>
      <c r="D541" s="150"/>
      <c r="E541" s="150"/>
      <c r="F541" s="150"/>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s="12" customFormat="1" ht="14.25" customHeight="1">
      <c r="A542" s="146"/>
      <c r="B542" s="146"/>
      <c r="C542" s="146"/>
      <c r="D542" s="150"/>
      <c r="E542" s="150"/>
      <c r="F542" s="150"/>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s="12" customFormat="1" ht="14.25" customHeight="1">
      <c r="A543" s="146"/>
      <c r="B543" s="146"/>
      <c r="C543" s="146"/>
      <c r="D543" s="150"/>
      <c r="E543" s="150"/>
      <c r="F543" s="150"/>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s="12" customFormat="1" ht="14.25" customHeight="1">
      <c r="A544" s="146"/>
      <c r="B544" s="146"/>
      <c r="C544" s="146"/>
      <c r="D544" s="150"/>
      <c r="E544" s="150"/>
      <c r="F544" s="150"/>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s="12" customFormat="1" ht="14.25" customHeight="1">
      <c r="A545" s="146"/>
      <c r="B545" s="146"/>
      <c r="C545" s="146"/>
      <c r="D545" s="150"/>
      <c r="E545" s="150"/>
      <c r="F545" s="150"/>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s="12" customFormat="1" ht="14.25" customHeight="1">
      <c r="A546" s="146"/>
      <c r="B546" s="146"/>
      <c r="C546" s="146"/>
      <c r="D546" s="150"/>
      <c r="E546" s="150"/>
      <c r="F546" s="150"/>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s="12" customFormat="1" ht="14.25" customHeight="1">
      <c r="A547" s="146"/>
      <c r="B547" s="146"/>
      <c r="C547" s="146"/>
      <c r="D547" s="150"/>
      <c r="E547" s="150"/>
      <c r="F547" s="150"/>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s="12" customFormat="1" ht="14.25" customHeight="1">
      <c r="A548" s="146"/>
      <c r="B548" s="146"/>
      <c r="C548" s="146"/>
      <c r="D548" s="150"/>
      <c r="E548" s="150"/>
      <c r="F548" s="150"/>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s="12" customFormat="1" ht="14.25" customHeight="1">
      <c r="A549" s="146"/>
      <c r="B549" s="146"/>
      <c r="C549" s="146"/>
      <c r="D549" s="150"/>
      <c r="E549" s="150"/>
      <c r="F549" s="150"/>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s="12" customFormat="1" ht="14.25" customHeight="1">
      <c r="A550" s="146"/>
      <c r="B550" s="146"/>
      <c r="C550" s="146"/>
      <c r="D550" s="150"/>
      <c r="E550" s="150"/>
      <c r="F550" s="150"/>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s="12" customFormat="1" ht="14.25" customHeight="1">
      <c r="A551" s="146"/>
      <c r="B551" s="146"/>
      <c r="C551" s="146"/>
      <c r="D551" s="150"/>
      <c r="E551" s="150"/>
      <c r="F551" s="150"/>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s="12" customFormat="1" ht="14.25" customHeight="1">
      <c r="A552" s="146"/>
      <c r="B552" s="146"/>
      <c r="C552" s="146"/>
      <c r="D552" s="150"/>
      <c r="E552" s="150"/>
      <c r="F552" s="150"/>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s="12" customFormat="1" ht="14.25" customHeight="1">
      <c r="A553" s="146"/>
      <c r="B553" s="146"/>
      <c r="C553" s="146"/>
      <c r="D553" s="150"/>
      <c r="E553" s="150"/>
      <c r="F553" s="150"/>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s="12" customFormat="1" ht="14.25" customHeight="1">
      <c r="A554" s="146"/>
      <c r="B554" s="146"/>
      <c r="C554" s="146"/>
      <c r="D554" s="150"/>
      <c r="E554" s="150"/>
      <c r="F554" s="150"/>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s="12" customFormat="1" ht="14.25" customHeight="1">
      <c r="A555" s="146"/>
      <c r="B555" s="146"/>
      <c r="C555" s="146"/>
      <c r="D555" s="150"/>
      <c r="E555" s="150"/>
      <c r="F555" s="150"/>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s="12" customFormat="1" ht="14.25" customHeight="1">
      <c r="A556" s="146"/>
      <c r="B556" s="146"/>
      <c r="C556" s="146"/>
      <c r="D556" s="150"/>
      <c r="E556" s="150"/>
      <c r="F556" s="150"/>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s="12" customFormat="1" ht="14.25" customHeight="1">
      <c r="A557" s="146"/>
      <c r="B557" s="146"/>
      <c r="C557" s="146"/>
      <c r="D557" s="150"/>
      <c r="E557" s="150"/>
      <c r="F557" s="150"/>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s="12" customFormat="1" ht="14.25" customHeight="1">
      <c r="A558" s="146"/>
      <c r="B558" s="146"/>
      <c r="C558" s="146"/>
      <c r="D558" s="150"/>
      <c r="E558" s="150"/>
      <c r="F558" s="150"/>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s="12" customFormat="1" ht="14.25" customHeight="1">
      <c r="A559" s="146"/>
      <c r="B559" s="146"/>
      <c r="C559" s="146"/>
      <c r="D559" s="150"/>
      <c r="E559" s="150"/>
      <c r="F559" s="150"/>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s="12" customFormat="1" ht="14.25" customHeight="1">
      <c r="A560" s="146"/>
      <c r="B560" s="146"/>
      <c r="C560" s="146"/>
      <c r="D560" s="150"/>
      <c r="E560" s="150"/>
      <c r="F560" s="150"/>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s="12" customFormat="1" ht="14.25" customHeight="1">
      <c r="A561" s="146"/>
      <c r="B561" s="146"/>
      <c r="C561" s="146"/>
      <c r="D561" s="150"/>
      <c r="E561" s="150"/>
      <c r="F561" s="150"/>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s="12" customFormat="1" ht="14.25" customHeight="1">
      <c r="A562" s="146"/>
      <c r="B562" s="146"/>
      <c r="C562" s="146"/>
      <c r="D562" s="150"/>
      <c r="E562" s="150"/>
      <c r="F562" s="150"/>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s="12" customFormat="1" ht="14.25" customHeight="1">
      <c r="A563" s="146"/>
      <c r="B563" s="146"/>
      <c r="C563" s="146"/>
      <c r="D563" s="150"/>
      <c r="E563" s="150"/>
      <c r="F563" s="150"/>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s="12" customFormat="1" ht="14.25" customHeight="1">
      <c r="A564" s="146"/>
      <c r="B564" s="146"/>
      <c r="C564" s="146"/>
      <c r="D564" s="150"/>
      <c r="E564" s="150"/>
      <c r="F564" s="150"/>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s="12" customFormat="1" ht="14.25" customHeight="1">
      <c r="A565" s="146"/>
      <c r="B565" s="146"/>
      <c r="C565" s="146"/>
      <c r="D565" s="150"/>
      <c r="E565" s="150"/>
      <c r="F565" s="150"/>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s="12" customFormat="1" ht="14.25" customHeight="1">
      <c r="A566" s="146"/>
      <c r="B566" s="146"/>
      <c r="C566" s="146"/>
      <c r="D566" s="150"/>
      <c r="E566" s="150"/>
      <c r="F566" s="150"/>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s="12" customFormat="1" ht="14.25" customHeight="1">
      <c r="A567" s="146"/>
      <c r="B567" s="146"/>
      <c r="C567" s="146"/>
      <c r="D567" s="150"/>
      <c r="E567" s="150"/>
      <c r="F567" s="150"/>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s="12" customFormat="1" ht="14.25" customHeight="1">
      <c r="A568" s="146"/>
      <c r="B568" s="146"/>
      <c r="C568" s="146"/>
      <c r="D568" s="150"/>
      <c r="E568" s="150"/>
      <c r="F568" s="150"/>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s="12" customFormat="1" ht="14.25" customHeight="1">
      <c r="A569" s="146"/>
      <c r="B569" s="146"/>
      <c r="C569" s="146"/>
      <c r="D569" s="150"/>
      <c r="E569" s="150"/>
      <c r="F569" s="150"/>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s="12" customFormat="1" ht="14.25" customHeight="1">
      <c r="A570" s="146"/>
      <c r="B570" s="146"/>
      <c r="C570" s="146"/>
      <c r="D570" s="150"/>
      <c r="E570" s="150"/>
      <c r="F570" s="150"/>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s="12" customFormat="1" ht="14.25" customHeight="1">
      <c r="A571" s="146"/>
      <c r="B571" s="146"/>
      <c r="C571" s="146"/>
      <c r="D571" s="150"/>
      <c r="E571" s="150"/>
      <c r="F571" s="150"/>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s="12" customFormat="1" ht="14.25" customHeight="1">
      <c r="A572" s="146"/>
      <c r="B572" s="146"/>
      <c r="C572" s="146"/>
      <c r="D572" s="150"/>
      <c r="E572" s="150"/>
      <c r="F572" s="150"/>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s="12" customFormat="1" ht="14.25" customHeight="1">
      <c r="A573" s="146"/>
      <c r="B573" s="146"/>
      <c r="C573" s="146"/>
      <c r="D573" s="150"/>
      <c r="E573" s="150"/>
      <c r="F573" s="150"/>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s="12" customFormat="1" ht="14.25" customHeight="1">
      <c r="A574" s="146"/>
      <c r="B574" s="146"/>
      <c r="C574" s="146"/>
      <c r="D574" s="150"/>
      <c r="E574" s="150"/>
      <c r="F574" s="150"/>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s="12" customFormat="1" ht="14.25" customHeight="1">
      <c r="A575" s="146"/>
      <c r="B575" s="146"/>
      <c r="C575" s="146"/>
      <c r="D575" s="150"/>
      <c r="E575" s="150"/>
      <c r="F575" s="150"/>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s="12" customFormat="1" ht="14.25" customHeight="1">
      <c r="A576" s="146"/>
      <c r="B576" s="146"/>
      <c r="C576" s="146"/>
      <c r="D576" s="150"/>
      <c r="E576" s="150"/>
      <c r="F576" s="150"/>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s="12" customFormat="1" ht="14.25" customHeight="1">
      <c r="A577" s="146"/>
      <c r="B577" s="146"/>
      <c r="C577" s="146"/>
      <c r="D577" s="150"/>
      <c r="E577" s="150"/>
      <c r="F577" s="150"/>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s="12" customFormat="1" ht="14.25" customHeight="1">
      <c r="A578" s="146"/>
      <c r="B578" s="146"/>
      <c r="C578" s="146"/>
      <c r="D578" s="150"/>
      <c r="E578" s="150"/>
      <c r="F578" s="150"/>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s="12" customFormat="1" ht="14.25" customHeight="1">
      <c r="A579" s="146"/>
      <c r="B579" s="146"/>
      <c r="C579" s="146"/>
      <c r="D579" s="150"/>
      <c r="E579" s="150"/>
      <c r="F579" s="150"/>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s="12" customFormat="1" ht="14.25" customHeight="1">
      <c r="A580" s="146"/>
      <c r="B580" s="146"/>
      <c r="C580" s="146"/>
      <c r="D580" s="150"/>
      <c r="E580" s="150"/>
      <c r="F580" s="150"/>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s="12" customFormat="1" ht="14.25" customHeight="1">
      <c r="A581" s="146"/>
      <c r="B581" s="146"/>
      <c r="C581" s="146"/>
      <c r="D581" s="150"/>
      <c r="E581" s="150"/>
      <c r="F581" s="150"/>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s="12" customFormat="1" ht="14.25" customHeight="1">
      <c r="A582" s="146"/>
      <c r="B582" s="146"/>
      <c r="C582" s="146"/>
      <c r="D582" s="150"/>
      <c r="E582" s="150"/>
      <c r="F582" s="150"/>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s="12" customFormat="1" ht="14.25" customHeight="1">
      <c r="A583" s="146"/>
      <c r="B583" s="146"/>
      <c r="C583" s="146"/>
      <c r="D583" s="150"/>
      <c r="E583" s="150"/>
      <c r="F583" s="150"/>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s="12" customFormat="1" ht="14.25" customHeight="1">
      <c r="A584" s="146"/>
      <c r="B584" s="146"/>
      <c r="C584" s="146"/>
      <c r="D584" s="150"/>
      <c r="E584" s="150"/>
      <c r="F584" s="150"/>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s="12" customFormat="1" ht="14.25" customHeight="1">
      <c r="A585" s="146"/>
      <c r="B585" s="146"/>
      <c r="C585" s="146"/>
      <c r="D585" s="150"/>
      <c r="E585" s="150"/>
      <c r="F585" s="150"/>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s="12" customFormat="1" ht="14.25" customHeight="1">
      <c r="A586" s="146"/>
      <c r="B586" s="146"/>
      <c r="C586" s="146"/>
      <c r="D586" s="150"/>
      <c r="E586" s="150"/>
      <c r="F586" s="150"/>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s="12" customFormat="1" ht="14.25" customHeight="1">
      <c r="A587" s="146"/>
      <c r="B587" s="146"/>
      <c r="C587" s="146"/>
      <c r="D587" s="150"/>
      <c r="E587" s="150"/>
      <c r="F587" s="150"/>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s="12" customFormat="1" ht="14.25" customHeight="1">
      <c r="A588" s="146"/>
      <c r="B588" s="146"/>
      <c r="C588" s="146"/>
      <c r="D588" s="150"/>
      <c r="E588" s="150"/>
      <c r="F588" s="150"/>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s="12" customFormat="1" ht="14.25" customHeight="1">
      <c r="A589" s="146"/>
      <c r="B589" s="146"/>
      <c r="C589" s="146"/>
      <c r="D589" s="150"/>
      <c r="E589" s="150"/>
      <c r="F589" s="150"/>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s="12" customFormat="1" ht="14.25" customHeight="1">
      <c r="A590" s="146"/>
      <c r="B590" s="146"/>
      <c r="C590" s="146"/>
      <c r="D590" s="150"/>
      <c r="E590" s="150"/>
      <c r="F590" s="150"/>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s="12" customFormat="1" ht="14.25" customHeight="1">
      <c r="A591" s="146"/>
      <c r="B591" s="146"/>
      <c r="C591" s="146"/>
      <c r="D591" s="150"/>
      <c r="E591" s="150"/>
      <c r="F591" s="150"/>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s="12" customFormat="1" ht="14.25" customHeight="1">
      <c r="A592" s="146"/>
      <c r="B592" s="146"/>
      <c r="C592" s="146"/>
      <c r="D592" s="150"/>
      <c r="E592" s="150"/>
      <c r="F592" s="150"/>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s="12" customFormat="1" ht="14.25" customHeight="1">
      <c r="A593" s="146"/>
      <c r="B593" s="146"/>
      <c r="C593" s="146"/>
      <c r="D593" s="150"/>
      <c r="E593" s="150"/>
      <c r="F593" s="150"/>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s="12" customFormat="1" ht="14.25" customHeight="1">
      <c r="A594" s="146"/>
      <c r="B594" s="146"/>
      <c r="C594" s="146"/>
      <c r="D594" s="150"/>
      <c r="E594" s="150"/>
      <c r="F594" s="150"/>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s="12" customFormat="1" ht="14.25" customHeight="1">
      <c r="A595" s="146"/>
      <c r="B595" s="146"/>
      <c r="C595" s="146"/>
      <c r="D595" s="150"/>
      <c r="E595" s="150"/>
      <c r="F595" s="150"/>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s="12" customFormat="1" ht="14.25" customHeight="1">
      <c r="A596" s="146"/>
      <c r="B596" s="146"/>
      <c r="C596" s="146"/>
      <c r="D596" s="150"/>
      <c r="E596" s="150"/>
      <c r="F596" s="150"/>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s="12" customFormat="1" ht="14.25" customHeight="1">
      <c r="A597" s="146"/>
      <c r="B597" s="146"/>
      <c r="C597" s="146"/>
      <c r="D597" s="150"/>
      <c r="E597" s="150"/>
      <c r="F597" s="150"/>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s="12" customFormat="1" ht="14.25" customHeight="1">
      <c r="A598" s="146"/>
      <c r="B598" s="146"/>
      <c r="C598" s="146"/>
      <c r="D598" s="150"/>
      <c r="E598" s="150"/>
      <c r="F598" s="150"/>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s="12" customFormat="1" ht="14.25" customHeight="1">
      <c r="A599" s="146"/>
      <c r="B599" s="146"/>
      <c r="C599" s="146"/>
      <c r="D599" s="150"/>
      <c r="E599" s="150"/>
      <c r="F599" s="150"/>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s="12" customFormat="1" ht="14.25" customHeight="1">
      <c r="A600" s="146"/>
      <c r="B600" s="146"/>
      <c r="C600" s="146"/>
      <c r="D600" s="150"/>
      <c r="E600" s="150"/>
      <c r="F600" s="150"/>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s="12" customFormat="1" ht="14.25" customHeight="1">
      <c r="A601" s="146"/>
      <c r="B601" s="146"/>
      <c r="C601" s="146"/>
      <c r="D601" s="150"/>
      <c r="E601" s="150"/>
      <c r="F601" s="150"/>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s="12" customFormat="1" ht="14.25" customHeight="1">
      <c r="A602" s="146"/>
      <c r="B602" s="146"/>
      <c r="C602" s="146"/>
      <c r="D602" s="150"/>
      <c r="E602" s="150"/>
      <c r="F602" s="150"/>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s="12" customFormat="1" ht="14.25" customHeight="1">
      <c r="A603" s="146"/>
      <c r="B603" s="146"/>
      <c r="C603" s="146"/>
      <c r="D603" s="150"/>
      <c r="E603" s="150"/>
      <c r="F603" s="150"/>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s="12" customFormat="1" ht="14.25" customHeight="1">
      <c r="A604" s="146"/>
      <c r="B604" s="146"/>
      <c r="C604" s="146"/>
      <c r="D604" s="150"/>
      <c r="E604" s="150"/>
      <c r="F604" s="150"/>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s="12" customFormat="1" ht="14.25" customHeight="1">
      <c r="A605" s="146"/>
      <c r="B605" s="146"/>
      <c r="C605" s="146"/>
      <c r="D605" s="150"/>
      <c r="E605" s="150"/>
      <c r="F605" s="150"/>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s="12" customFormat="1" ht="14.25" customHeight="1">
      <c r="A606" s="146"/>
      <c r="B606" s="146"/>
      <c r="C606" s="146"/>
      <c r="D606" s="150"/>
      <c r="E606" s="150"/>
      <c r="F606" s="150"/>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s="12" customFormat="1" ht="14.25" customHeight="1">
      <c r="A607" s="146"/>
      <c r="B607" s="146"/>
      <c r="C607" s="146"/>
      <c r="D607" s="150"/>
      <c r="E607" s="150"/>
      <c r="F607" s="150"/>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s="12" customFormat="1" ht="14.25" customHeight="1">
      <c r="A608" s="146"/>
      <c r="B608" s="146"/>
      <c r="C608" s="146"/>
      <c r="D608" s="150"/>
      <c r="E608" s="150"/>
      <c r="F608" s="150"/>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s="12" customFormat="1" ht="14.25" customHeight="1">
      <c r="A609" s="146"/>
      <c r="B609" s="146"/>
      <c r="C609" s="146"/>
      <c r="D609" s="150"/>
      <c r="E609" s="150"/>
      <c r="F609" s="150"/>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s="12" customFormat="1" ht="14.25" customHeight="1">
      <c r="A610" s="146"/>
      <c r="B610" s="146"/>
      <c r="C610" s="146"/>
      <c r="D610" s="150"/>
      <c r="E610" s="150"/>
      <c r="F610" s="150"/>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s="12" customFormat="1" ht="14.25" customHeight="1">
      <c r="A611" s="146"/>
      <c r="B611" s="146"/>
      <c r="C611" s="146"/>
      <c r="D611" s="150"/>
      <c r="E611" s="150"/>
      <c r="F611" s="150"/>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s="12" customFormat="1" ht="14.25" customHeight="1">
      <c r="A612" s="146"/>
      <c r="B612" s="146"/>
      <c r="C612" s="146"/>
      <c r="D612" s="150"/>
      <c r="E612" s="150"/>
      <c r="F612" s="150"/>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s="12" customFormat="1" ht="14.25" customHeight="1">
      <c r="A613" s="146"/>
      <c r="B613" s="146"/>
      <c r="C613" s="146"/>
      <c r="D613" s="150"/>
      <c r="E613" s="150"/>
      <c r="F613" s="150"/>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s="12" customFormat="1" ht="14.25" customHeight="1">
      <c r="A614" s="146"/>
      <c r="B614" s="146"/>
      <c r="C614" s="146"/>
      <c r="D614" s="150"/>
      <c r="E614" s="150"/>
      <c r="F614" s="150"/>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s="12" customFormat="1" ht="14.25" customHeight="1">
      <c r="A615" s="146"/>
      <c r="B615" s="146"/>
      <c r="C615" s="146"/>
      <c r="D615" s="150"/>
      <c r="E615" s="150"/>
      <c r="F615" s="150"/>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s="12" customFormat="1" ht="14.25" customHeight="1">
      <c r="A616" s="146"/>
      <c r="B616" s="146"/>
      <c r="C616" s="146"/>
      <c r="D616" s="150"/>
      <c r="E616" s="150"/>
      <c r="F616" s="150"/>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s="12" customFormat="1" ht="14.25" customHeight="1">
      <c r="A617" s="146"/>
      <c r="B617" s="146"/>
      <c r="C617" s="146"/>
      <c r="D617" s="150"/>
      <c r="E617" s="150"/>
      <c r="F617" s="150"/>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s="12" customFormat="1" ht="14.25" customHeight="1">
      <c r="A618" s="146"/>
      <c r="B618" s="146"/>
      <c r="C618" s="146"/>
      <c r="D618" s="150"/>
      <c r="E618" s="150"/>
      <c r="F618" s="150"/>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s="12" customFormat="1" ht="14.25" customHeight="1">
      <c r="A619" s="146"/>
      <c r="B619" s="146"/>
      <c r="C619" s="146"/>
      <c r="D619" s="150"/>
      <c r="E619" s="150"/>
      <c r="F619" s="150"/>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s="12" customFormat="1" ht="14.25" customHeight="1">
      <c r="A620" s="146"/>
      <c r="B620" s="146"/>
      <c r="C620" s="146"/>
      <c r="D620" s="150"/>
      <c r="E620" s="150"/>
      <c r="F620" s="150"/>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s="12" customFormat="1" ht="14.25" customHeight="1">
      <c r="A621" s="146"/>
      <c r="B621" s="146"/>
      <c r="C621" s="146"/>
      <c r="D621" s="150"/>
      <c r="E621" s="150"/>
      <c r="F621" s="150"/>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s="12" customFormat="1" ht="14.25" customHeight="1">
      <c r="A622" s="146"/>
      <c r="B622" s="146"/>
      <c r="C622" s="146"/>
      <c r="D622" s="150"/>
      <c r="E622" s="150"/>
      <c r="F622" s="150"/>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s="12" customFormat="1" ht="14.25" customHeight="1">
      <c r="A623" s="146"/>
      <c r="B623" s="146"/>
      <c r="C623" s="146"/>
      <c r="D623" s="150"/>
      <c r="E623" s="150"/>
      <c r="F623" s="150"/>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s="12" customFormat="1" ht="14.25" customHeight="1">
      <c r="A624" s="146"/>
      <c r="B624" s="146"/>
      <c r="C624" s="146"/>
      <c r="D624" s="150"/>
      <c r="E624" s="150"/>
      <c r="F624" s="150"/>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s="12" customFormat="1" ht="14.25" customHeight="1">
      <c r="A625" s="146"/>
      <c r="B625" s="146"/>
      <c r="C625" s="146"/>
      <c r="D625" s="150"/>
      <c r="E625" s="150"/>
      <c r="F625" s="150"/>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s="12" customFormat="1" ht="14.25" customHeight="1">
      <c r="A626" s="146"/>
      <c r="B626" s="146"/>
      <c r="C626" s="146"/>
      <c r="D626" s="150"/>
      <c r="E626" s="150"/>
      <c r="F626" s="150"/>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s="12" customFormat="1" ht="14.25" customHeight="1">
      <c r="A627" s="146"/>
      <c r="B627" s="146"/>
      <c r="C627" s="146"/>
      <c r="D627" s="150"/>
      <c r="E627" s="150"/>
      <c r="F627" s="150"/>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s="12" customFormat="1" ht="14.25" customHeight="1">
      <c r="A628" s="146"/>
      <c r="B628" s="146"/>
      <c r="C628" s="146"/>
      <c r="D628" s="150"/>
      <c r="E628" s="150"/>
      <c r="F628" s="150"/>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s="12" customFormat="1" ht="14.25" customHeight="1">
      <c r="A629" s="146"/>
      <c r="B629" s="146"/>
      <c r="C629" s="146"/>
      <c r="D629" s="150"/>
      <c r="E629" s="150"/>
      <c r="F629" s="150"/>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s="12" customFormat="1" ht="14.25" customHeight="1">
      <c r="A630" s="146"/>
      <c r="B630" s="146"/>
      <c r="C630" s="146"/>
      <c r="D630" s="150"/>
      <c r="E630" s="150"/>
      <c r="F630" s="150"/>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s="12" customFormat="1" ht="14.25" customHeight="1">
      <c r="A631" s="146"/>
      <c r="B631" s="146"/>
      <c r="C631" s="146"/>
      <c r="D631" s="150"/>
      <c r="E631" s="150"/>
      <c r="F631" s="150"/>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s="12" customFormat="1" ht="14.25" customHeight="1">
      <c r="A632" s="146"/>
      <c r="B632" s="146"/>
      <c r="C632" s="146"/>
      <c r="D632" s="150"/>
      <c r="E632" s="150"/>
      <c r="F632" s="150"/>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s="12" customFormat="1" ht="14.25" customHeight="1">
      <c r="A633" s="146"/>
      <c r="B633" s="146"/>
      <c r="C633" s="146"/>
      <c r="D633" s="150"/>
      <c r="E633" s="150"/>
      <c r="F633" s="150"/>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s="12" customFormat="1" ht="14.25" customHeight="1">
      <c r="A634" s="146"/>
      <c r="B634" s="146"/>
      <c r="C634" s="146"/>
      <c r="D634" s="150"/>
      <c r="E634" s="150"/>
      <c r="F634" s="150"/>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s="12" customFormat="1" ht="14.25" customHeight="1">
      <c r="A635" s="146"/>
      <c r="B635" s="146"/>
      <c r="C635" s="146"/>
      <c r="D635" s="150"/>
      <c r="E635" s="150"/>
      <c r="F635" s="150"/>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s="12" customFormat="1" ht="14.25" customHeight="1">
      <c r="A636" s="146"/>
      <c r="B636" s="146"/>
      <c r="C636" s="146"/>
      <c r="D636" s="150"/>
      <c r="E636" s="150"/>
      <c r="F636" s="150"/>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s="12" customFormat="1" ht="14.25" customHeight="1">
      <c r="A637" s="146"/>
      <c r="B637" s="146"/>
      <c r="C637" s="146"/>
      <c r="D637" s="150"/>
      <c r="E637" s="150"/>
      <c r="F637" s="150"/>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s="12" customFormat="1" ht="14.25" customHeight="1">
      <c r="A638" s="146"/>
      <c r="B638" s="146"/>
      <c r="C638" s="146"/>
      <c r="D638" s="150"/>
      <c r="E638" s="150"/>
      <c r="F638" s="150"/>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s="12" customFormat="1" ht="14.25" customHeight="1">
      <c r="A639" s="146"/>
      <c r="B639" s="146"/>
      <c r="C639" s="146"/>
      <c r="D639" s="150"/>
      <c r="E639" s="150"/>
      <c r="F639" s="150"/>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s="12" customFormat="1" ht="14.25" customHeight="1">
      <c r="A640" s="146"/>
      <c r="B640" s="146"/>
      <c r="C640" s="146"/>
      <c r="D640" s="150"/>
      <c r="E640" s="150"/>
      <c r="F640" s="150"/>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s="12" customFormat="1" ht="14.25" customHeight="1">
      <c r="A641" s="146"/>
      <c r="B641" s="146"/>
      <c r="C641" s="146"/>
      <c r="D641" s="150"/>
      <c r="E641" s="150"/>
      <c r="F641" s="150"/>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s="12" customFormat="1" ht="14.25" customHeight="1">
      <c r="A642" s="146"/>
      <c r="B642" s="146"/>
      <c r="C642" s="146"/>
      <c r="D642" s="150"/>
      <c r="E642" s="150"/>
      <c r="F642" s="150"/>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s="12" customFormat="1" ht="14.25" customHeight="1">
      <c r="A643" s="146"/>
      <c r="B643" s="146"/>
      <c r="C643" s="146"/>
      <c r="D643" s="150"/>
      <c r="E643" s="150"/>
      <c r="F643" s="150"/>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s="12" customFormat="1" ht="14.25" customHeight="1">
      <c r="A644" s="146"/>
      <c r="B644" s="146"/>
      <c r="C644" s="146"/>
      <c r="D644" s="150"/>
      <c r="E644" s="150"/>
      <c r="F644" s="150"/>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s="12" customFormat="1" ht="14.25" customHeight="1">
      <c r="A645" s="146"/>
      <c r="B645" s="146"/>
      <c r="C645" s="146"/>
      <c r="D645" s="150"/>
      <c r="E645" s="150"/>
      <c r="F645" s="150"/>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s="12" customFormat="1" ht="14.25" customHeight="1">
      <c r="A646" s="146"/>
      <c r="B646" s="146"/>
      <c r="C646" s="146"/>
      <c r="D646" s="150"/>
      <c r="E646" s="150"/>
      <c r="F646" s="150"/>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s="12" customFormat="1" ht="14.25" customHeight="1">
      <c r="A647" s="146"/>
      <c r="B647" s="146"/>
      <c r="C647" s="146"/>
      <c r="D647" s="150"/>
      <c r="E647" s="150"/>
      <c r="F647" s="150"/>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s="12" customFormat="1" ht="14.25" customHeight="1">
      <c r="A648" s="146"/>
      <c r="B648" s="146"/>
      <c r="C648" s="146"/>
      <c r="D648" s="150"/>
      <c r="E648" s="150"/>
      <c r="F648" s="150"/>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s="12" customFormat="1" ht="14.25" customHeight="1">
      <c r="A649" s="146"/>
      <c r="B649" s="146"/>
      <c r="C649" s="146"/>
      <c r="D649" s="150"/>
      <c r="E649" s="150"/>
      <c r="F649" s="150"/>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s="12" customFormat="1" ht="14.25" customHeight="1">
      <c r="A650" s="146"/>
      <c r="B650" s="146"/>
      <c r="C650" s="146"/>
      <c r="D650" s="150"/>
      <c r="E650" s="150"/>
      <c r="F650" s="150"/>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s="12" customFormat="1" ht="14.25" customHeight="1">
      <c r="A651" s="146"/>
      <c r="B651" s="146"/>
      <c r="C651" s="146"/>
      <c r="D651" s="150"/>
      <c r="E651" s="150"/>
      <c r="F651" s="150"/>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s="12" customFormat="1" ht="14.25" customHeight="1">
      <c r="A652" s="146"/>
      <c r="B652" s="146"/>
      <c r="C652" s="146"/>
      <c r="D652" s="150"/>
      <c r="E652" s="150"/>
      <c r="F652" s="150"/>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s="12" customFormat="1" ht="14.25" customHeight="1">
      <c r="A653" s="146"/>
      <c r="B653" s="146"/>
      <c r="C653" s="146"/>
      <c r="D653" s="150"/>
      <c r="E653" s="150"/>
      <c r="F653" s="150"/>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s="12" customFormat="1" ht="14.25" customHeight="1">
      <c r="A654" s="146"/>
      <c r="B654" s="146"/>
      <c r="C654" s="146"/>
      <c r="D654" s="150"/>
      <c r="E654" s="150"/>
      <c r="F654" s="150"/>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s="12" customFormat="1" ht="14.25" customHeight="1">
      <c r="A655" s="146"/>
      <c r="B655" s="146"/>
      <c r="C655" s="146"/>
      <c r="D655" s="150"/>
      <c r="E655" s="150"/>
      <c r="F655" s="150"/>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s="12" customFormat="1" ht="14.25" customHeight="1">
      <c r="A656" s="146"/>
      <c r="B656" s="146"/>
      <c r="C656" s="146"/>
      <c r="D656" s="150"/>
      <c r="E656" s="150"/>
      <c r="F656" s="150"/>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s="12" customFormat="1" ht="14.25" customHeight="1">
      <c r="A657" s="146"/>
      <c r="B657" s="146"/>
      <c r="C657" s="146"/>
      <c r="D657" s="150"/>
      <c r="E657" s="150"/>
      <c r="F657" s="150"/>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s="12" customFormat="1" ht="14.25" customHeight="1">
      <c r="A658" s="146"/>
      <c r="B658" s="146"/>
      <c r="C658" s="146"/>
      <c r="D658" s="150"/>
      <c r="E658" s="150"/>
      <c r="F658" s="150"/>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s="12" customFormat="1" ht="14.25" customHeight="1">
      <c r="A659" s="146"/>
      <c r="B659" s="146"/>
      <c r="C659" s="146"/>
      <c r="D659" s="150"/>
      <c r="E659" s="150"/>
      <c r="F659" s="150"/>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s="12" customFormat="1" ht="14.25" customHeight="1">
      <c r="A660" s="146"/>
      <c r="B660" s="146"/>
      <c r="C660" s="146"/>
      <c r="D660" s="150"/>
      <c r="E660" s="150"/>
      <c r="F660" s="150"/>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s="12" customFormat="1" ht="14.25" customHeight="1">
      <c r="A661" s="146"/>
      <c r="B661" s="146"/>
      <c r="C661" s="146"/>
      <c r="D661" s="150"/>
      <c r="E661" s="150"/>
      <c r="F661" s="150"/>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s="12" customFormat="1" ht="14.25" customHeight="1">
      <c r="A662" s="146"/>
      <c r="B662" s="146"/>
      <c r="C662" s="146"/>
      <c r="D662" s="150"/>
      <c r="E662" s="150"/>
      <c r="F662" s="150"/>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s="12" customFormat="1" ht="14.25" customHeight="1">
      <c r="A663" s="146"/>
      <c r="B663" s="146"/>
      <c r="C663" s="146"/>
      <c r="D663" s="150"/>
      <c r="E663" s="150"/>
      <c r="F663" s="150"/>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s="12" customFormat="1" ht="14.25" customHeight="1">
      <c r="A664" s="146"/>
      <c r="B664" s="146"/>
      <c r="C664" s="146"/>
      <c r="D664" s="150"/>
      <c r="E664" s="150"/>
      <c r="F664" s="150"/>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s="12" customFormat="1" ht="14.25" customHeight="1">
      <c r="A665" s="146"/>
      <c r="B665" s="146"/>
      <c r="C665" s="146"/>
      <c r="D665" s="150"/>
      <c r="E665" s="150"/>
      <c r="F665" s="150"/>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s="12" customFormat="1" ht="14.25" customHeight="1">
      <c r="A666" s="146"/>
      <c r="B666" s="146"/>
      <c r="C666" s="146"/>
      <c r="D666" s="150"/>
      <c r="E666" s="150"/>
      <c r="F666" s="150"/>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s="12" customFormat="1" ht="14.25" customHeight="1">
      <c r="A667" s="146"/>
      <c r="B667" s="146"/>
      <c r="C667" s="146"/>
      <c r="D667" s="150"/>
      <c r="E667" s="150"/>
      <c r="F667" s="150"/>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s="12" customFormat="1" ht="14.25" customHeight="1">
      <c r="A668" s="146"/>
      <c r="B668" s="146"/>
      <c r="C668" s="146"/>
      <c r="D668" s="150"/>
      <c r="E668" s="150"/>
      <c r="F668" s="150"/>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s="12" customFormat="1" ht="14.25" customHeight="1">
      <c r="A669" s="146"/>
      <c r="B669" s="146"/>
      <c r="C669" s="146"/>
      <c r="D669" s="150"/>
      <c r="E669" s="150"/>
      <c r="F669" s="150"/>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s="12" customFormat="1" ht="14.25" customHeight="1">
      <c r="A670" s="146"/>
      <c r="B670" s="146"/>
      <c r="C670" s="146"/>
      <c r="D670" s="150"/>
      <c r="E670" s="150"/>
      <c r="F670" s="150"/>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s="12" customFormat="1" ht="14.25" customHeight="1">
      <c r="A671" s="146"/>
      <c r="B671" s="146"/>
      <c r="C671" s="146"/>
      <c r="D671" s="150"/>
      <c r="E671" s="150"/>
      <c r="F671" s="150"/>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s="12" customFormat="1" ht="14.25" customHeight="1">
      <c r="A672" s="146"/>
      <c r="B672" s="146"/>
      <c r="C672" s="146"/>
      <c r="D672" s="150"/>
      <c r="E672" s="150"/>
      <c r="F672" s="150"/>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s="12" customFormat="1" ht="14.25" customHeight="1">
      <c r="A673" s="146"/>
      <c r="B673" s="146"/>
      <c r="C673" s="146"/>
      <c r="D673" s="150"/>
      <c r="E673" s="150"/>
      <c r="F673" s="150"/>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s="12" customFormat="1" ht="14.25" customHeight="1">
      <c r="A674" s="146"/>
      <c r="B674" s="146"/>
      <c r="C674" s="146"/>
      <c r="D674" s="150"/>
      <c r="E674" s="150"/>
      <c r="F674" s="150"/>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s="12" customFormat="1" ht="14.25" customHeight="1">
      <c r="A675" s="146"/>
      <c r="B675" s="146"/>
      <c r="C675" s="146"/>
      <c r="D675" s="150"/>
      <c r="E675" s="150"/>
      <c r="F675" s="150"/>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s="12" customFormat="1" ht="14.25" customHeight="1">
      <c r="A676" s="146"/>
      <c r="B676" s="146"/>
      <c r="C676" s="146"/>
      <c r="D676" s="150"/>
      <c r="E676" s="150"/>
      <c r="F676" s="150"/>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s="12" customFormat="1" ht="14.25" customHeight="1">
      <c r="A677" s="146"/>
      <c r="B677" s="146"/>
      <c r="C677" s="146"/>
      <c r="D677" s="150"/>
      <c r="E677" s="150"/>
      <c r="F677" s="150"/>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s="12" customFormat="1" ht="14.25" customHeight="1">
      <c r="A678" s="146"/>
      <c r="B678" s="146"/>
      <c r="C678" s="146"/>
      <c r="D678" s="150"/>
      <c r="E678" s="150"/>
      <c r="F678" s="150"/>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s="12" customFormat="1" ht="14.25" customHeight="1">
      <c r="A679" s="146"/>
      <c r="B679" s="146"/>
      <c r="C679" s="146"/>
      <c r="D679" s="150"/>
      <c r="E679" s="150"/>
      <c r="F679" s="150"/>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s="12" customFormat="1" ht="14.25" customHeight="1">
      <c r="A680" s="146"/>
      <c r="B680" s="146"/>
      <c r="C680" s="146"/>
      <c r="D680" s="150"/>
      <c r="E680" s="150"/>
      <c r="F680" s="150"/>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s="12" customFormat="1" ht="14.25" customHeight="1">
      <c r="A681" s="146"/>
      <c r="B681" s="146"/>
      <c r="C681" s="146"/>
      <c r="D681" s="150"/>
      <c r="E681" s="150"/>
      <c r="F681" s="150"/>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s="12" customFormat="1" ht="14.25" customHeight="1">
      <c r="A682" s="146"/>
      <c r="B682" s="146"/>
      <c r="C682" s="146"/>
      <c r="D682" s="150"/>
      <c r="E682" s="150"/>
      <c r="F682" s="150"/>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s="12" customFormat="1" ht="14.25" customHeight="1">
      <c r="A683" s="146"/>
      <c r="B683" s="146"/>
      <c r="C683" s="146"/>
      <c r="D683" s="150"/>
      <c r="E683" s="150"/>
      <c r="F683" s="150"/>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s="12" customFormat="1" ht="14.25" customHeight="1">
      <c r="A684" s="146"/>
      <c r="B684" s="146"/>
      <c r="C684" s="146"/>
      <c r="D684" s="150"/>
      <c r="E684" s="150"/>
      <c r="F684" s="150"/>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s="12" customFormat="1" ht="14.25" customHeight="1">
      <c r="A685" s="146"/>
      <c r="B685" s="146"/>
      <c r="C685" s="146"/>
      <c r="D685" s="150"/>
      <c r="E685" s="150"/>
      <c r="F685" s="150"/>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s="12" customFormat="1" ht="14.25" customHeight="1">
      <c r="A686" s="146"/>
      <c r="B686" s="146"/>
      <c r="C686" s="146"/>
      <c r="D686" s="150"/>
      <c r="E686" s="150"/>
      <c r="F686" s="150"/>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s="12" customFormat="1" ht="14.25" customHeight="1">
      <c r="A687" s="146"/>
      <c r="B687" s="146"/>
      <c r="C687" s="146"/>
      <c r="D687" s="150"/>
      <c r="E687" s="150"/>
      <c r="F687" s="150"/>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s="12" customFormat="1" ht="14.25" customHeight="1">
      <c r="A688" s="146"/>
      <c r="B688" s="146"/>
      <c r="C688" s="146"/>
      <c r="D688" s="150"/>
      <c r="E688" s="150"/>
      <c r="F688" s="150"/>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s="12" customFormat="1" ht="14.25" customHeight="1">
      <c r="A689" s="146"/>
      <c r="B689" s="146"/>
      <c r="C689" s="146"/>
      <c r="D689" s="150"/>
      <c r="E689" s="150"/>
      <c r="F689" s="150"/>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s="12" customFormat="1" ht="14.25" customHeight="1">
      <c r="A690" s="146"/>
      <c r="B690" s="146"/>
      <c r="C690" s="146"/>
      <c r="D690" s="150"/>
      <c r="E690" s="150"/>
      <c r="F690" s="150"/>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s="12" customFormat="1" ht="14.25" customHeight="1">
      <c r="A691" s="146"/>
      <c r="B691" s="146"/>
      <c r="C691" s="146"/>
      <c r="D691" s="150"/>
      <c r="E691" s="150"/>
      <c r="F691" s="150"/>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s="12" customFormat="1" ht="14.25" customHeight="1">
      <c r="A692" s="146"/>
      <c r="B692" s="146"/>
      <c r="C692" s="146"/>
      <c r="D692" s="150"/>
      <c r="E692" s="150"/>
      <c r="F692" s="150"/>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s="12" customFormat="1" ht="14.25" customHeight="1">
      <c r="A693" s="146"/>
      <c r="B693" s="146"/>
      <c r="C693" s="146"/>
      <c r="D693" s="150"/>
      <c r="E693" s="150"/>
      <c r="F693" s="150"/>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s="12" customFormat="1" ht="14.25" customHeight="1">
      <c r="A694" s="146"/>
      <c r="B694" s="146"/>
      <c r="C694" s="146"/>
      <c r="D694" s="150"/>
      <c r="E694" s="150"/>
      <c r="F694" s="150"/>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s="12" customFormat="1" ht="14.25" customHeight="1">
      <c r="A695" s="146"/>
      <c r="B695" s="146"/>
      <c r="C695" s="146"/>
      <c r="D695" s="150"/>
      <c r="E695" s="150"/>
      <c r="F695" s="150"/>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s="12" customFormat="1" ht="14.25" customHeight="1">
      <c r="A696" s="146"/>
      <c r="B696" s="146"/>
      <c r="C696" s="146"/>
      <c r="D696" s="150"/>
      <c r="E696" s="150"/>
      <c r="F696" s="150"/>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s="12" customFormat="1" ht="14.25" customHeight="1">
      <c r="A697" s="146"/>
      <c r="B697" s="146"/>
      <c r="C697" s="146"/>
      <c r="D697" s="150"/>
      <c r="E697" s="150"/>
      <c r="F697" s="150"/>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s="12" customFormat="1" ht="14.25" customHeight="1">
      <c r="A698" s="146"/>
      <c r="B698" s="146"/>
      <c r="C698" s="146"/>
      <c r="D698" s="150"/>
      <c r="E698" s="150"/>
      <c r="F698" s="150"/>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s="12" customFormat="1" ht="14.25" customHeight="1">
      <c r="A699" s="146"/>
      <c r="B699" s="146"/>
      <c r="C699" s="146"/>
      <c r="D699" s="150"/>
      <c r="E699" s="150"/>
      <c r="F699" s="150"/>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s="12" customFormat="1" ht="14.25" customHeight="1">
      <c r="A700" s="146"/>
      <c r="B700" s="146"/>
      <c r="C700" s="146"/>
      <c r="D700" s="150"/>
      <c r="E700" s="150"/>
      <c r="F700" s="150"/>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s="12" customFormat="1" ht="14.25" customHeight="1">
      <c r="A701" s="146"/>
      <c r="B701" s="146"/>
      <c r="C701" s="146"/>
      <c r="D701" s="150"/>
      <c r="E701" s="150"/>
      <c r="F701" s="150"/>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s="12" customFormat="1" ht="14.25" customHeight="1">
      <c r="A702" s="146"/>
      <c r="B702" s="146"/>
      <c r="C702" s="146"/>
      <c r="D702" s="150"/>
      <c r="E702" s="150"/>
      <c r="F702" s="150"/>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s="12" customFormat="1" ht="14.25" customHeight="1">
      <c r="A703" s="146"/>
      <c r="B703" s="146"/>
      <c r="C703" s="146"/>
      <c r="D703" s="150"/>
      <c r="E703" s="150"/>
      <c r="F703" s="150"/>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s="12" customFormat="1" ht="14.25" customHeight="1">
      <c r="A704" s="146"/>
      <c r="B704" s="146"/>
      <c r="C704" s="146"/>
      <c r="D704" s="150"/>
      <c r="E704" s="150"/>
      <c r="F704" s="150"/>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s="12" customFormat="1" ht="14.25" customHeight="1">
      <c r="A705" s="146"/>
      <c r="B705" s="146"/>
      <c r="C705" s="146"/>
      <c r="D705" s="150"/>
      <c r="E705" s="150"/>
      <c r="F705" s="150"/>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s="12" customFormat="1" ht="14.25" customHeight="1">
      <c r="A706" s="146"/>
      <c r="B706" s="146"/>
      <c r="C706" s="146"/>
      <c r="D706" s="150"/>
      <c r="E706" s="150"/>
      <c r="F706" s="150"/>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s="12" customFormat="1" ht="14.25" customHeight="1">
      <c r="A707" s="146"/>
      <c r="B707" s="146"/>
      <c r="C707" s="146"/>
      <c r="D707" s="150"/>
      <c r="E707" s="150"/>
      <c r="F707" s="150"/>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s="12" customFormat="1" ht="14.25" customHeight="1">
      <c r="A708" s="146"/>
      <c r="B708" s="146"/>
      <c r="C708" s="146"/>
      <c r="D708" s="150"/>
      <c r="E708" s="150"/>
      <c r="F708" s="150"/>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s="12" customFormat="1" ht="14.25" customHeight="1">
      <c r="A709" s="146"/>
      <c r="B709" s="146"/>
      <c r="C709" s="146"/>
      <c r="D709" s="150"/>
      <c r="E709" s="150"/>
      <c r="F709" s="150"/>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s="12" customFormat="1" ht="14.25" customHeight="1">
      <c r="A710" s="146"/>
      <c r="B710" s="146"/>
      <c r="C710" s="146"/>
      <c r="D710" s="150"/>
      <c r="E710" s="150"/>
      <c r="F710" s="150"/>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s="12" customFormat="1" ht="14.25" customHeight="1">
      <c r="A711" s="146"/>
      <c r="B711" s="146"/>
      <c r="C711" s="146"/>
      <c r="D711" s="150"/>
      <c r="E711" s="150"/>
      <c r="F711" s="150"/>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s="12" customFormat="1" ht="14.25" customHeight="1">
      <c r="A712" s="146"/>
      <c r="B712" s="146"/>
      <c r="C712" s="146"/>
      <c r="D712" s="150"/>
      <c r="E712" s="150"/>
      <c r="F712" s="150"/>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s="12" customFormat="1" ht="14.25" customHeight="1">
      <c r="A713" s="146"/>
      <c r="B713" s="146"/>
      <c r="C713" s="146"/>
      <c r="D713" s="150"/>
      <c r="E713" s="150"/>
      <c r="F713" s="150"/>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s="12" customFormat="1" ht="14.25" customHeight="1">
      <c r="A714" s="146"/>
      <c r="B714" s="146"/>
      <c r="C714" s="146"/>
      <c r="D714" s="150"/>
      <c r="E714" s="150"/>
      <c r="F714" s="150"/>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s="12" customFormat="1" ht="14.25" customHeight="1">
      <c r="A715" s="146"/>
      <c r="B715" s="146"/>
      <c r="C715" s="146"/>
      <c r="D715" s="150"/>
      <c r="E715" s="150"/>
      <c r="F715" s="150"/>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s="12" customFormat="1" ht="14.25" customHeight="1">
      <c r="A716" s="146"/>
      <c r="B716" s="146"/>
      <c r="C716" s="146"/>
      <c r="D716" s="150"/>
      <c r="E716" s="150"/>
      <c r="F716" s="150"/>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s="12" customFormat="1" ht="14.25" customHeight="1">
      <c r="A717" s="146"/>
      <c r="B717" s="146"/>
      <c r="C717" s="146"/>
      <c r="D717" s="150"/>
      <c r="E717" s="150"/>
      <c r="F717" s="150"/>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s="12" customFormat="1" ht="14.25" customHeight="1">
      <c r="A718" s="146"/>
      <c r="B718" s="146"/>
      <c r="C718" s="146"/>
      <c r="D718" s="150"/>
      <c r="E718" s="150"/>
      <c r="F718" s="150"/>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s="12" customFormat="1" ht="14.25" customHeight="1">
      <c r="A719" s="146"/>
      <c r="B719" s="146"/>
      <c r="C719" s="146"/>
      <c r="D719" s="150"/>
      <c r="E719" s="150"/>
      <c r="F719" s="150"/>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s="12" customFormat="1" ht="14.25" customHeight="1">
      <c r="A720" s="146"/>
      <c r="B720" s="146"/>
      <c r="C720" s="146"/>
      <c r="D720" s="150"/>
      <c r="E720" s="150"/>
      <c r="F720" s="150"/>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s="12" customFormat="1" ht="14.25" customHeight="1">
      <c r="A721" s="146"/>
      <c r="B721" s="146"/>
      <c r="C721" s="146"/>
      <c r="D721" s="150"/>
      <c r="E721" s="150"/>
      <c r="F721" s="150"/>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s="12" customFormat="1" ht="14.25" customHeight="1">
      <c r="A722" s="146"/>
      <c r="B722" s="146"/>
      <c r="C722" s="146"/>
      <c r="D722" s="150"/>
      <c r="E722" s="150"/>
      <c r="F722" s="150"/>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s="12" customFormat="1" ht="14.25" customHeight="1">
      <c r="A723" s="146"/>
      <c r="B723" s="146"/>
      <c r="C723" s="146"/>
      <c r="D723" s="150"/>
      <c r="E723" s="150"/>
      <c r="F723" s="150"/>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s="12" customFormat="1" ht="14.25" customHeight="1">
      <c r="A724" s="146"/>
      <c r="B724" s="146"/>
      <c r="C724" s="146"/>
      <c r="D724" s="150"/>
      <c r="E724" s="150"/>
      <c r="F724" s="150"/>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s="12" customFormat="1" ht="14.25" customHeight="1">
      <c r="A725" s="146"/>
      <c r="B725" s="146"/>
      <c r="C725" s="146"/>
      <c r="D725" s="150"/>
      <c r="E725" s="150"/>
      <c r="F725" s="150"/>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s="12" customFormat="1" ht="14.25" customHeight="1">
      <c r="A726" s="146"/>
      <c r="B726" s="146"/>
      <c r="C726" s="146"/>
      <c r="D726" s="150"/>
      <c r="E726" s="150"/>
      <c r="F726" s="150"/>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s="12" customFormat="1" ht="14.25" customHeight="1">
      <c r="A727" s="146"/>
      <c r="B727" s="146"/>
      <c r="C727" s="146"/>
      <c r="D727" s="150"/>
      <c r="E727" s="150"/>
      <c r="F727" s="150"/>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s="12" customFormat="1" ht="14.25" customHeight="1">
      <c r="A728" s="146"/>
      <c r="B728" s="146"/>
      <c r="C728" s="146"/>
      <c r="D728" s="150"/>
      <c r="E728" s="150"/>
      <c r="F728" s="150"/>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s="12" customFormat="1" ht="14.25" customHeight="1">
      <c r="A729" s="146"/>
      <c r="B729" s="146"/>
      <c r="C729" s="146"/>
      <c r="D729" s="150"/>
      <c r="E729" s="150"/>
      <c r="F729" s="150"/>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s="12" customFormat="1" ht="14.25" customHeight="1">
      <c r="A730" s="146"/>
      <c r="B730" s="146"/>
      <c r="C730" s="146"/>
      <c r="D730" s="150"/>
      <c r="E730" s="150"/>
      <c r="F730" s="150"/>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s="12" customFormat="1" ht="14.25" customHeight="1">
      <c r="A731" s="146"/>
      <c r="B731" s="146"/>
      <c r="C731" s="146"/>
      <c r="D731" s="150"/>
      <c r="E731" s="150"/>
      <c r="F731" s="150"/>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s="12" customFormat="1" ht="14.25" customHeight="1">
      <c r="A732" s="146"/>
      <c r="B732" s="146"/>
      <c r="C732" s="146"/>
      <c r="D732" s="150"/>
      <c r="E732" s="150"/>
      <c r="F732" s="150"/>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s="12" customFormat="1" ht="14.25" customHeight="1">
      <c r="A733" s="146"/>
      <c r="B733" s="146"/>
      <c r="C733" s="146"/>
      <c r="D733" s="150"/>
      <c r="E733" s="150"/>
      <c r="F733" s="150"/>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s="12" customFormat="1" ht="14.25" customHeight="1">
      <c r="A734" s="146"/>
      <c r="B734" s="146"/>
      <c r="C734" s="146"/>
      <c r="D734" s="150"/>
      <c r="E734" s="150"/>
      <c r="F734" s="150"/>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s="12" customFormat="1" ht="14.25" customHeight="1">
      <c r="A735" s="146"/>
      <c r="B735" s="146"/>
      <c r="C735" s="146"/>
      <c r="D735" s="150"/>
      <c r="E735" s="150"/>
      <c r="F735" s="150"/>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s="12" customFormat="1" ht="14.25" customHeight="1">
      <c r="A736" s="146"/>
      <c r="B736" s="146"/>
      <c r="C736" s="146"/>
      <c r="D736" s="150"/>
      <c r="E736" s="150"/>
      <c r="F736" s="150"/>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s="12" customFormat="1" ht="14.25" customHeight="1">
      <c r="A737" s="146"/>
      <c r="B737" s="146"/>
      <c r="C737" s="146"/>
      <c r="D737" s="150"/>
      <c r="E737" s="150"/>
      <c r="F737" s="150"/>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s="12" customFormat="1" ht="14.25" customHeight="1">
      <c r="A738" s="146"/>
      <c r="B738" s="146"/>
      <c r="C738" s="146"/>
      <c r="D738" s="150"/>
      <c r="E738" s="150"/>
      <c r="F738" s="150"/>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s="12" customFormat="1" ht="14.25" customHeight="1">
      <c r="A739" s="146"/>
      <c r="B739" s="146"/>
      <c r="C739" s="146"/>
      <c r="D739" s="150"/>
      <c r="E739" s="150"/>
      <c r="F739" s="150"/>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s="12" customFormat="1" ht="14.25" customHeight="1">
      <c r="A740" s="146"/>
      <c r="B740" s="146"/>
      <c r="C740" s="146"/>
      <c r="D740" s="150"/>
      <c r="E740" s="150"/>
      <c r="F740" s="150"/>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s="12" customFormat="1" ht="14.25" customHeight="1">
      <c r="A741" s="146"/>
      <c r="B741" s="146"/>
      <c r="C741" s="146"/>
      <c r="D741" s="150"/>
      <c r="E741" s="150"/>
      <c r="F741" s="150"/>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s="12" customFormat="1" ht="14.25" customHeight="1">
      <c r="A742" s="146"/>
      <c r="B742" s="146"/>
      <c r="C742" s="146"/>
      <c r="D742" s="150"/>
      <c r="E742" s="150"/>
      <c r="F742" s="150"/>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s="12" customFormat="1" ht="14.25" customHeight="1">
      <c r="A743" s="146"/>
      <c r="B743" s="146"/>
      <c r="C743" s="146"/>
      <c r="D743" s="150"/>
      <c r="E743" s="150"/>
      <c r="F743" s="150"/>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s="12" customFormat="1" ht="14.25" customHeight="1">
      <c r="A744" s="146"/>
      <c r="B744" s="146"/>
      <c r="C744" s="146"/>
      <c r="D744" s="150"/>
      <c r="E744" s="150"/>
      <c r="F744" s="150"/>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s="12" customFormat="1" ht="14.25" customHeight="1">
      <c r="A745" s="146"/>
      <c r="B745" s="146"/>
      <c r="C745" s="146"/>
      <c r="D745" s="150"/>
      <c r="E745" s="150"/>
      <c r="F745" s="150"/>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s="12" customFormat="1" ht="14.25" customHeight="1">
      <c r="A746" s="146"/>
      <c r="B746" s="146"/>
      <c r="C746" s="146"/>
      <c r="D746" s="150"/>
      <c r="E746" s="150"/>
      <c r="F746" s="150"/>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s="12" customFormat="1" ht="14.25" customHeight="1">
      <c r="A747" s="146"/>
      <c r="B747" s="146"/>
      <c r="C747" s="146"/>
      <c r="D747" s="150"/>
      <c r="E747" s="150"/>
      <c r="F747" s="150"/>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s="12" customFormat="1" ht="14.25" customHeight="1">
      <c r="A748" s="146"/>
      <c r="B748" s="146"/>
      <c r="C748" s="146"/>
      <c r="D748" s="150"/>
      <c r="E748" s="150"/>
      <c r="F748" s="150"/>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s="12" customFormat="1" ht="14.25" customHeight="1">
      <c r="A749" s="146"/>
      <c r="B749" s="146"/>
      <c r="C749" s="146"/>
      <c r="D749" s="150"/>
      <c r="E749" s="150"/>
      <c r="F749" s="150"/>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s="12" customFormat="1" ht="14.25" customHeight="1">
      <c r="A750" s="146"/>
      <c r="B750" s="146"/>
      <c r="C750" s="146"/>
      <c r="D750" s="150"/>
      <c r="E750" s="150"/>
      <c r="F750" s="150"/>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s="12" customFormat="1" ht="14.25" customHeight="1">
      <c r="A751" s="146"/>
      <c r="B751" s="146"/>
      <c r="C751" s="146"/>
      <c r="D751" s="150"/>
      <c r="E751" s="150"/>
      <c r="F751" s="150"/>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s="12" customFormat="1" ht="14.25" customHeight="1">
      <c r="A752" s="146"/>
      <c r="B752" s="146"/>
      <c r="C752" s="146"/>
      <c r="D752" s="150"/>
      <c r="E752" s="150"/>
      <c r="F752" s="150"/>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s="12" customFormat="1" ht="14.25" customHeight="1">
      <c r="A753" s="146"/>
      <c r="B753" s="146"/>
      <c r="C753" s="146"/>
      <c r="D753" s="150"/>
      <c r="E753" s="150"/>
      <c r="F753" s="150"/>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s="12" customFormat="1" ht="14.25" customHeight="1">
      <c r="A754" s="146"/>
      <c r="B754" s="146"/>
      <c r="C754" s="146"/>
      <c r="D754" s="150"/>
      <c r="E754" s="150"/>
      <c r="F754" s="150"/>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s="12" customFormat="1" ht="14.25" customHeight="1">
      <c r="A755" s="146"/>
      <c r="B755" s="146"/>
      <c r="C755" s="146"/>
      <c r="D755" s="150"/>
      <c r="E755" s="150"/>
      <c r="F755" s="150"/>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s="12" customFormat="1" ht="14.25" customHeight="1">
      <c r="A756" s="146"/>
      <c r="B756" s="146"/>
      <c r="C756" s="146"/>
      <c r="D756" s="150"/>
      <c r="E756" s="150"/>
      <c r="F756" s="150"/>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s="12" customFormat="1" ht="14.25" customHeight="1">
      <c r="A757" s="146"/>
      <c r="B757" s="146"/>
      <c r="C757" s="146"/>
      <c r="D757" s="150"/>
      <c r="E757" s="150"/>
      <c r="F757" s="150"/>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s="12" customFormat="1" ht="14.25" customHeight="1">
      <c r="A758" s="146"/>
      <c r="B758" s="146"/>
      <c r="C758" s="146"/>
      <c r="D758" s="150"/>
      <c r="E758" s="150"/>
      <c r="F758" s="150"/>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s="12" customFormat="1" ht="14.25" customHeight="1">
      <c r="A759" s="146"/>
      <c r="B759" s="146"/>
      <c r="C759" s="146"/>
      <c r="D759" s="150"/>
      <c r="E759" s="150"/>
      <c r="F759" s="150"/>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s="12" customFormat="1" ht="14.25" customHeight="1">
      <c r="A760" s="146"/>
      <c r="B760" s="146"/>
      <c r="C760" s="146"/>
      <c r="D760" s="150"/>
      <c r="E760" s="150"/>
      <c r="F760" s="150"/>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s="12" customFormat="1" ht="14.25" customHeight="1">
      <c r="A761" s="146"/>
      <c r="B761" s="146"/>
      <c r="C761" s="146"/>
      <c r="D761" s="150"/>
      <c r="E761" s="150"/>
      <c r="F761" s="150"/>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s="12" customFormat="1" ht="14.25" customHeight="1">
      <c r="A762" s="146"/>
      <c r="B762" s="146"/>
      <c r="C762" s="146"/>
      <c r="D762" s="150"/>
      <c r="E762" s="150"/>
      <c r="F762" s="150"/>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s="12" customFormat="1" ht="14.25" customHeight="1">
      <c r="A763" s="146"/>
      <c r="B763" s="146"/>
      <c r="C763" s="146"/>
      <c r="D763" s="150"/>
      <c r="E763" s="150"/>
      <c r="F763" s="150"/>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s="12" customFormat="1" ht="14.25" customHeight="1">
      <c r="A764" s="146"/>
      <c r="B764" s="146"/>
      <c r="C764" s="146"/>
      <c r="D764" s="150"/>
      <c r="E764" s="150"/>
      <c r="F764" s="150"/>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s="12" customFormat="1" ht="14.25" customHeight="1">
      <c r="A765" s="146"/>
      <c r="B765" s="146"/>
      <c r="C765" s="146"/>
      <c r="D765" s="150"/>
      <c r="E765" s="150"/>
      <c r="F765" s="150"/>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s="12" customFormat="1" ht="14.25" customHeight="1">
      <c r="A766" s="146"/>
      <c r="B766" s="146"/>
      <c r="C766" s="146"/>
      <c r="D766" s="150"/>
      <c r="E766" s="150"/>
      <c r="F766" s="150"/>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s="12" customFormat="1" ht="14.25" customHeight="1">
      <c r="A767" s="146"/>
      <c r="B767" s="146"/>
      <c r="C767" s="146"/>
      <c r="D767" s="150"/>
      <c r="E767" s="150"/>
      <c r="F767" s="150"/>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s="12" customFormat="1" ht="14.25" customHeight="1">
      <c r="A768" s="146"/>
      <c r="B768" s="146"/>
      <c r="C768" s="146"/>
      <c r="D768" s="150"/>
      <c r="E768" s="150"/>
      <c r="F768" s="150"/>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s="12" customFormat="1" ht="14.25" customHeight="1">
      <c r="A769" s="146"/>
      <c r="B769" s="146"/>
      <c r="C769" s="146"/>
      <c r="D769" s="150"/>
      <c r="E769" s="150"/>
      <c r="F769" s="150"/>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s="12" customFormat="1" ht="14.25" customHeight="1">
      <c r="A770" s="146"/>
      <c r="B770" s="146"/>
      <c r="C770" s="146"/>
      <c r="D770" s="150"/>
      <c r="E770" s="150"/>
      <c r="F770" s="150"/>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s="12" customFormat="1" ht="14.25" customHeight="1">
      <c r="A771" s="146"/>
      <c r="B771" s="146"/>
      <c r="C771" s="146"/>
      <c r="D771" s="150"/>
      <c r="E771" s="150"/>
      <c r="F771" s="150"/>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s="12" customFormat="1" ht="14.25" customHeight="1">
      <c r="A772" s="146"/>
      <c r="B772" s="146"/>
      <c r="C772" s="146"/>
      <c r="D772" s="150"/>
      <c r="E772" s="150"/>
      <c r="F772" s="150"/>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s="12" customFormat="1" ht="14.25" customHeight="1">
      <c r="A773" s="146"/>
      <c r="B773" s="146"/>
      <c r="C773" s="146"/>
      <c r="D773" s="150"/>
      <c r="E773" s="150"/>
      <c r="F773" s="150"/>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s="12" customFormat="1" ht="14.25" customHeight="1">
      <c r="A774" s="146"/>
      <c r="B774" s="146"/>
      <c r="C774" s="146"/>
      <c r="D774" s="150"/>
      <c r="E774" s="150"/>
      <c r="F774" s="150"/>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s="12" customFormat="1" ht="14.25" customHeight="1">
      <c r="A775" s="146"/>
      <c r="B775" s="146"/>
      <c r="C775" s="146"/>
      <c r="D775" s="150"/>
      <c r="E775" s="150"/>
      <c r="F775" s="150"/>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s="12" customFormat="1" ht="14.25" customHeight="1">
      <c r="A776" s="146"/>
      <c r="B776" s="146"/>
      <c r="C776" s="146"/>
      <c r="D776" s="150"/>
      <c r="E776" s="150"/>
      <c r="F776" s="150"/>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s="12" customFormat="1" ht="14.25" customHeight="1">
      <c r="A777" s="146"/>
      <c r="B777" s="146"/>
      <c r="C777" s="146"/>
      <c r="D777" s="150"/>
      <c r="E777" s="150"/>
      <c r="F777" s="150"/>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s="12" customFormat="1" ht="14.25" customHeight="1">
      <c r="A778" s="146"/>
      <c r="B778" s="146"/>
      <c r="C778" s="146"/>
      <c r="D778" s="150"/>
      <c r="E778" s="150"/>
      <c r="F778" s="150"/>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s="12" customFormat="1" ht="14.25" customHeight="1">
      <c r="A779" s="146"/>
      <c r="B779" s="146"/>
      <c r="C779" s="146"/>
      <c r="D779" s="150"/>
      <c r="E779" s="150"/>
      <c r="F779" s="150"/>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s="12" customFormat="1" ht="14.25" customHeight="1">
      <c r="A780" s="146"/>
      <c r="B780" s="146"/>
      <c r="C780" s="146"/>
      <c r="D780" s="150"/>
      <c r="E780" s="150"/>
      <c r="F780" s="150"/>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s="12" customFormat="1" ht="14.25" customHeight="1">
      <c r="A781" s="146"/>
      <c r="B781" s="146"/>
      <c r="C781" s="146"/>
      <c r="D781" s="150"/>
      <c r="E781" s="150"/>
      <c r="F781" s="150"/>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s="12" customFormat="1" ht="14.25" customHeight="1">
      <c r="A782" s="146"/>
      <c r="B782" s="146"/>
      <c r="C782" s="146"/>
      <c r="D782" s="150"/>
      <c r="E782" s="150"/>
      <c r="F782" s="150"/>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s="12" customFormat="1" ht="14.25" customHeight="1">
      <c r="A783" s="146"/>
      <c r="B783" s="146"/>
      <c r="C783" s="146"/>
      <c r="D783" s="150"/>
      <c r="E783" s="150"/>
      <c r="F783" s="150"/>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s="12" customFormat="1" ht="14.25" customHeight="1">
      <c r="A784" s="146"/>
      <c r="B784" s="146"/>
      <c r="C784" s="146"/>
      <c r="D784" s="150"/>
      <c r="E784" s="150"/>
      <c r="F784" s="150"/>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s="12" customFormat="1" ht="14.25" customHeight="1">
      <c r="A785" s="146"/>
      <c r="B785" s="146"/>
      <c r="C785" s="146"/>
      <c r="D785" s="150"/>
      <c r="E785" s="150"/>
      <c r="F785" s="150"/>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s="12" customFormat="1" ht="14.25" customHeight="1">
      <c r="A786" s="146"/>
      <c r="B786" s="146"/>
      <c r="C786" s="146"/>
      <c r="D786" s="150"/>
      <c r="E786" s="150"/>
      <c r="F786" s="150"/>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s="12" customFormat="1" ht="14.25" customHeight="1">
      <c r="A787" s="146"/>
      <c r="B787" s="146"/>
      <c r="C787" s="146"/>
      <c r="D787" s="150"/>
      <c r="E787" s="150"/>
      <c r="F787" s="150"/>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s="12" customFormat="1" ht="14.25" customHeight="1">
      <c r="A788" s="146"/>
      <c r="B788" s="146"/>
      <c r="C788" s="146"/>
      <c r="D788" s="150"/>
      <c r="E788" s="150"/>
      <c r="F788" s="150"/>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s="12" customFormat="1" ht="14.25" customHeight="1">
      <c r="A789" s="146"/>
      <c r="B789" s="146"/>
      <c r="C789" s="146"/>
      <c r="D789" s="150"/>
      <c r="E789" s="150"/>
      <c r="F789" s="150"/>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s="12" customFormat="1" ht="14.25" customHeight="1">
      <c r="A790" s="146"/>
      <c r="B790" s="146"/>
      <c r="C790" s="146"/>
      <c r="D790" s="150"/>
      <c r="E790" s="150"/>
      <c r="F790" s="150"/>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s="12" customFormat="1" ht="15" customHeight="1">
      <c r="A791" s="146"/>
      <c r="B791" s="146"/>
      <c r="C791" s="146"/>
      <c r="D791" s="150"/>
      <c r="E791" s="150"/>
      <c r="F791" s="150"/>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s="12" customFormat="1" ht="15" customHeight="1">
      <c r="A792" s="146"/>
      <c r="B792" s="146"/>
      <c r="C792" s="146"/>
      <c r="D792" s="150"/>
      <c r="E792" s="150"/>
      <c r="F792" s="150"/>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s="12" customFormat="1" ht="15" customHeight="1">
      <c r="A793" s="146"/>
      <c r="B793" s="146"/>
      <c r="C793" s="146"/>
      <c r="D793" s="150"/>
      <c r="E793" s="150"/>
      <c r="F793" s="150"/>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s="12" customFormat="1" ht="15" customHeight="1">
      <c r="A794" s="146"/>
      <c r="B794" s="146"/>
      <c r="C794" s="146"/>
      <c r="D794" s="150"/>
      <c r="E794" s="150"/>
      <c r="F794" s="150"/>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s="12" customFormat="1" ht="15" customHeight="1">
      <c r="A795" s="146"/>
      <c r="B795" s="146"/>
      <c r="C795" s="146"/>
      <c r="D795" s="150"/>
      <c r="E795" s="150"/>
      <c r="F795" s="150"/>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s="12" customFormat="1" ht="15" customHeight="1">
      <c r="A796" s="146"/>
      <c r="B796" s="146"/>
      <c r="C796" s="146"/>
      <c r="D796" s="150"/>
      <c r="E796" s="150"/>
      <c r="F796" s="150"/>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s="12" customFormat="1" ht="15" customHeight="1">
      <c r="A797" s="146"/>
      <c r="B797" s="146"/>
      <c r="C797" s="146"/>
      <c r="D797" s="150"/>
      <c r="E797" s="150"/>
      <c r="F797" s="150"/>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s="12" customFormat="1" ht="15" customHeight="1">
      <c r="A798" s="146"/>
      <c r="B798" s="146"/>
      <c r="C798" s="146"/>
      <c r="D798" s="150"/>
      <c r="E798" s="150"/>
      <c r="F798" s="150"/>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s="12" customFormat="1" ht="15" customHeight="1">
      <c r="A799" s="146"/>
      <c r="B799" s="146"/>
      <c r="C799" s="146"/>
      <c r="D799" s="150"/>
      <c r="E799" s="150"/>
      <c r="F799" s="150"/>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s="12" customFormat="1" ht="15" customHeight="1">
      <c r="A800" s="146"/>
      <c r="B800" s="146"/>
      <c r="C800" s="146"/>
      <c r="D800" s="150"/>
      <c r="E800" s="150"/>
      <c r="F800" s="150"/>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s="12" customFormat="1" ht="15" customHeight="1">
      <c r="A801" s="146"/>
      <c r="B801" s="146"/>
      <c r="C801" s="146"/>
      <c r="D801" s="150"/>
      <c r="E801" s="150"/>
      <c r="F801" s="150"/>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s="12" customFormat="1" ht="15" customHeight="1">
      <c r="A802" s="146"/>
      <c r="B802" s="146"/>
      <c r="C802" s="146"/>
      <c r="D802" s="150"/>
      <c r="E802" s="150"/>
      <c r="F802" s="150"/>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s="12" customFormat="1" ht="15" customHeight="1">
      <c r="A803" s="146"/>
      <c r="B803" s="146"/>
      <c r="C803" s="146"/>
      <c r="D803" s="150"/>
      <c r="E803" s="150"/>
      <c r="F803" s="150"/>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s="12" customFormat="1" ht="15" customHeight="1">
      <c r="A804" s="146"/>
      <c r="B804" s="146"/>
      <c r="C804" s="146"/>
      <c r="D804" s="150"/>
      <c r="E804" s="150"/>
      <c r="F804" s="150"/>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s="12" customFormat="1" ht="15" customHeight="1">
      <c r="A805" s="146"/>
      <c r="B805" s="146"/>
      <c r="C805" s="146"/>
      <c r="D805" s="150"/>
      <c r="E805" s="150"/>
      <c r="F805" s="150"/>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s="12" customFormat="1" ht="15" customHeight="1">
      <c r="A806" s="146"/>
      <c r="B806" s="146"/>
      <c r="C806" s="146"/>
      <c r="D806" s="150"/>
      <c r="E806" s="150"/>
      <c r="F806" s="150"/>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s="12" customFormat="1" ht="15" customHeight="1">
      <c r="A807" s="146"/>
      <c r="B807" s="146"/>
      <c r="C807" s="146"/>
      <c r="D807" s="150"/>
      <c r="E807" s="150"/>
      <c r="F807" s="150"/>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s="12" customFormat="1" ht="15" customHeight="1">
      <c r="A808" s="146"/>
      <c r="B808" s="146"/>
      <c r="C808" s="146"/>
      <c r="D808" s="150"/>
      <c r="E808" s="150"/>
      <c r="F808" s="150"/>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s="12" customFormat="1" ht="15" customHeight="1">
      <c r="A809" s="146"/>
      <c r="B809" s="146"/>
      <c r="C809" s="146"/>
      <c r="D809" s="150"/>
      <c r="E809" s="150"/>
      <c r="F809" s="150"/>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s="12" customFormat="1" ht="15" customHeight="1">
      <c r="A810" s="146"/>
      <c r="B810" s="146"/>
      <c r="C810" s="146"/>
      <c r="D810" s="150"/>
      <c r="E810" s="150"/>
      <c r="F810" s="150"/>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s="12" customFormat="1" ht="15" customHeight="1">
      <c r="A811" s="146"/>
      <c r="B811" s="146"/>
      <c r="C811" s="146"/>
      <c r="D811" s="150"/>
      <c r="E811" s="150"/>
      <c r="F811" s="150"/>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s="12" customFormat="1" ht="15" customHeight="1">
      <c r="A812" s="146"/>
      <c r="B812" s="146"/>
      <c r="C812" s="146"/>
      <c r="D812" s="150"/>
      <c r="E812" s="150"/>
      <c r="F812" s="150"/>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s="12" customFormat="1" ht="15" customHeight="1">
      <c r="A813" s="146"/>
      <c r="B813" s="146"/>
      <c r="C813" s="146"/>
      <c r="D813" s="150"/>
      <c r="E813" s="150"/>
      <c r="F813" s="150"/>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s="12" customFormat="1" ht="15" customHeight="1">
      <c r="A814" s="146"/>
      <c r="B814" s="146"/>
      <c r="C814" s="146"/>
      <c r="D814" s="150"/>
      <c r="E814" s="150"/>
      <c r="F814" s="150"/>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s="12" customFormat="1" ht="15" customHeight="1">
      <c r="A815" s="146"/>
      <c r="B815" s="146"/>
      <c r="C815" s="146"/>
      <c r="D815" s="150"/>
      <c r="E815" s="150"/>
      <c r="F815" s="150"/>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s="12" customFormat="1" ht="15" customHeight="1">
      <c r="A816" s="146"/>
      <c r="B816" s="146"/>
      <c r="C816" s="146"/>
      <c r="D816" s="150"/>
      <c r="E816" s="150"/>
      <c r="F816" s="150"/>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s="12" customFormat="1" ht="15" customHeight="1">
      <c r="A817" s="146"/>
      <c r="B817" s="146"/>
      <c r="C817" s="146"/>
      <c r="D817" s="150"/>
      <c r="E817" s="150"/>
      <c r="F817" s="150"/>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s="12" customFormat="1" ht="15" customHeight="1">
      <c r="A818" s="146"/>
      <c r="B818" s="146"/>
      <c r="C818" s="146"/>
      <c r="D818" s="150"/>
      <c r="E818" s="150"/>
      <c r="F818" s="150"/>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s="12" customFormat="1" ht="15" customHeight="1">
      <c r="A819" s="146"/>
      <c r="B819" s="146"/>
      <c r="C819" s="146"/>
      <c r="D819" s="150"/>
      <c r="E819" s="150"/>
      <c r="F819" s="150"/>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s="12" customFormat="1" ht="15" customHeight="1">
      <c r="A820" s="146"/>
      <c r="B820" s="146"/>
      <c r="C820" s="146"/>
      <c r="D820" s="150"/>
      <c r="E820" s="150"/>
      <c r="F820" s="150"/>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s="12" customFormat="1" ht="15" customHeight="1">
      <c r="A821" s="146"/>
      <c r="B821" s="146"/>
      <c r="C821" s="146"/>
      <c r="D821" s="150"/>
      <c r="E821" s="150"/>
      <c r="F821" s="150"/>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s="12" customFormat="1" ht="15" customHeight="1">
      <c r="A822" s="146"/>
      <c r="B822" s="146"/>
      <c r="C822" s="146"/>
      <c r="D822" s="150"/>
      <c r="E822" s="150"/>
      <c r="F822" s="150"/>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s="12" customFormat="1" ht="15" customHeight="1">
      <c r="A823" s="146"/>
      <c r="B823" s="146"/>
      <c r="C823" s="146"/>
      <c r="D823" s="150"/>
      <c r="E823" s="150"/>
      <c r="F823" s="150"/>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s="12" customFormat="1" ht="15" customHeight="1">
      <c r="A824" s="146"/>
      <c r="B824" s="146"/>
      <c r="C824" s="146"/>
      <c r="D824" s="150"/>
      <c r="E824" s="150"/>
      <c r="F824" s="150"/>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s="12" customFormat="1" ht="15" customHeight="1">
      <c r="A825" s="146"/>
      <c r="B825" s="146"/>
      <c r="C825" s="146"/>
      <c r="D825" s="150"/>
      <c r="E825" s="150"/>
      <c r="F825" s="150"/>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s="12" customFormat="1" ht="15" customHeight="1">
      <c r="A826" s="146"/>
      <c r="B826" s="146"/>
      <c r="C826" s="146"/>
      <c r="D826" s="150"/>
      <c r="E826" s="150"/>
      <c r="F826" s="150"/>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s="12" customFormat="1" ht="15" customHeight="1">
      <c r="A827" s="146"/>
      <c r="B827" s="146"/>
      <c r="C827" s="146"/>
      <c r="D827" s="150"/>
      <c r="E827" s="150"/>
      <c r="F827" s="150"/>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s="12" customFormat="1" ht="15" customHeight="1">
      <c r="A828" s="146"/>
      <c r="B828" s="146"/>
      <c r="C828" s="146"/>
      <c r="D828" s="150"/>
      <c r="E828" s="150"/>
      <c r="F828" s="150"/>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s="12" customFormat="1" ht="15" customHeight="1">
      <c r="A829" s="146"/>
      <c r="B829" s="146"/>
      <c r="C829" s="146"/>
      <c r="D829" s="150"/>
      <c r="E829" s="150"/>
      <c r="F829" s="150"/>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s="12" customFormat="1" ht="15" customHeight="1">
      <c r="A830" s="146"/>
      <c r="B830" s="146"/>
      <c r="C830" s="146"/>
      <c r="D830" s="150"/>
      <c r="E830" s="150"/>
      <c r="F830" s="150"/>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s="12" customFormat="1" ht="15" customHeight="1">
      <c r="A831" s="146"/>
      <c r="B831" s="146"/>
      <c r="C831" s="146"/>
      <c r="D831" s="150"/>
      <c r="E831" s="150"/>
      <c r="F831" s="150"/>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s="12" customFormat="1" ht="15" customHeight="1">
      <c r="A832" s="146"/>
      <c r="B832" s="146"/>
      <c r="C832" s="146"/>
      <c r="D832" s="150"/>
      <c r="E832" s="150"/>
      <c r="F832" s="150"/>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s="12" customFormat="1" ht="15" customHeight="1">
      <c r="A833" s="146"/>
      <c r="B833" s="146"/>
      <c r="C833" s="146"/>
      <c r="D833" s="150"/>
      <c r="E833" s="150"/>
      <c r="F833" s="150"/>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s="12" customFormat="1" ht="15" customHeight="1">
      <c r="A834" s="146"/>
      <c r="B834" s="146"/>
      <c r="C834" s="146"/>
      <c r="D834" s="150"/>
      <c r="E834" s="150"/>
      <c r="F834" s="150"/>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s="12" customFormat="1" ht="15" customHeight="1">
      <c r="A835" s="146"/>
      <c r="B835" s="146"/>
      <c r="C835" s="146"/>
      <c r="D835" s="150"/>
      <c r="E835" s="150"/>
      <c r="F835" s="150"/>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s="12" customFormat="1" ht="15" customHeight="1">
      <c r="A836" s="146"/>
      <c r="B836" s="146"/>
      <c r="C836" s="146"/>
      <c r="D836" s="150"/>
      <c r="E836" s="150"/>
      <c r="F836" s="150"/>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s="12" customFormat="1" ht="15" customHeight="1">
      <c r="A837" s="146"/>
      <c r="B837" s="146"/>
      <c r="C837" s="146"/>
      <c r="D837" s="150"/>
      <c r="E837" s="150"/>
      <c r="F837" s="150"/>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s="12" customFormat="1" ht="15" customHeight="1">
      <c r="A838" s="146"/>
      <c r="B838" s="146"/>
      <c r="C838" s="146"/>
      <c r="D838" s="150"/>
      <c r="E838" s="150"/>
      <c r="F838" s="150"/>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s="12" customFormat="1" ht="15" customHeight="1">
      <c r="A839" s="146"/>
      <c r="B839" s="146"/>
      <c r="C839" s="146"/>
      <c r="D839" s="150"/>
      <c r="E839" s="150"/>
      <c r="F839" s="150"/>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s="12" customFormat="1" ht="15" customHeight="1">
      <c r="A840" s="146"/>
      <c r="B840" s="146"/>
      <c r="C840" s="146"/>
      <c r="D840" s="150"/>
      <c r="E840" s="150"/>
      <c r="F840" s="150"/>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s="12" customFormat="1" ht="15" customHeight="1">
      <c r="A841" s="146"/>
      <c r="B841" s="146"/>
      <c r="C841" s="146"/>
      <c r="D841" s="150"/>
      <c r="E841" s="150"/>
      <c r="F841" s="150"/>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s="12" customFormat="1" ht="15" customHeight="1">
      <c r="A842" s="146"/>
      <c r="B842" s="146"/>
      <c r="C842" s="146"/>
      <c r="D842" s="150"/>
      <c r="E842" s="150"/>
      <c r="F842" s="150"/>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s="12" customFormat="1" ht="15" customHeight="1">
      <c r="A843" s="146"/>
      <c r="B843" s="146"/>
      <c r="C843" s="146"/>
      <c r="D843" s="150"/>
      <c r="E843" s="150"/>
      <c r="F843" s="150"/>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s="12" customFormat="1" ht="15" customHeight="1">
      <c r="A844" s="146"/>
      <c r="B844" s="146"/>
      <c r="C844" s="146"/>
      <c r="D844" s="150"/>
      <c r="E844" s="150"/>
      <c r="F844" s="150"/>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s="12" customFormat="1" ht="15" customHeight="1">
      <c r="A845" s="146"/>
      <c r="B845" s="146"/>
      <c r="C845" s="146"/>
      <c r="D845" s="150"/>
      <c r="E845" s="150"/>
      <c r="F845" s="150"/>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s="12" customFormat="1" ht="15" customHeight="1">
      <c r="A846" s="146"/>
      <c r="B846" s="146"/>
      <c r="C846" s="146"/>
      <c r="D846" s="150"/>
      <c r="E846" s="150"/>
      <c r="F846" s="150"/>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s="12" customFormat="1" ht="15" customHeight="1">
      <c r="A847" s="146"/>
      <c r="B847" s="146"/>
      <c r="C847" s="146"/>
      <c r="D847" s="150"/>
      <c r="E847" s="150"/>
      <c r="F847" s="150"/>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s="12" customFormat="1" ht="15" customHeight="1">
      <c r="A848" s="146"/>
      <c r="B848" s="146"/>
      <c r="C848" s="146"/>
      <c r="D848" s="150"/>
      <c r="E848" s="150"/>
      <c r="F848" s="150"/>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s="12" customFormat="1" ht="15" customHeight="1">
      <c r="A849" s="146"/>
      <c r="B849" s="146"/>
      <c r="C849" s="146"/>
      <c r="D849" s="150"/>
      <c r="E849" s="150"/>
      <c r="F849" s="150"/>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s="12" customFormat="1" ht="15" customHeight="1">
      <c r="A850" s="146"/>
      <c r="B850" s="146"/>
      <c r="C850" s="146"/>
      <c r="D850" s="150"/>
      <c r="E850" s="150"/>
      <c r="F850" s="150"/>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s="12" customFormat="1" ht="15" customHeight="1">
      <c r="A851" s="146"/>
      <c r="B851" s="146"/>
      <c r="C851" s="146"/>
      <c r="D851" s="150"/>
      <c r="E851" s="150"/>
      <c r="F851" s="150"/>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s="12" customFormat="1" ht="15" customHeight="1">
      <c r="A852" s="146"/>
      <c r="B852" s="146"/>
      <c r="C852" s="146"/>
      <c r="D852" s="150"/>
      <c r="E852" s="150"/>
      <c r="F852" s="150"/>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s="12" customFormat="1" ht="15" customHeight="1">
      <c r="A853" s="146"/>
      <c r="B853" s="146"/>
      <c r="C853" s="146"/>
      <c r="D853" s="150"/>
      <c r="E853" s="150"/>
      <c r="F853" s="150"/>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s="12" customFormat="1" ht="15" customHeight="1">
      <c r="A854" s="146"/>
      <c r="B854" s="146"/>
      <c r="C854" s="146"/>
      <c r="D854" s="150"/>
      <c r="E854" s="150"/>
      <c r="F854" s="150"/>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s="12" customFormat="1" ht="15" customHeight="1">
      <c r="A855" s="146"/>
      <c r="B855" s="146"/>
      <c r="C855" s="146"/>
      <c r="D855" s="150"/>
      <c r="E855" s="150"/>
      <c r="F855" s="150"/>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s="12" customFormat="1" ht="15" customHeight="1">
      <c r="A856" s="146"/>
      <c r="B856" s="146"/>
      <c r="C856" s="146"/>
      <c r="D856" s="150"/>
      <c r="E856" s="150"/>
      <c r="F856" s="150"/>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s="12" customFormat="1" ht="15" customHeight="1">
      <c r="A857" s="146"/>
      <c r="B857" s="146"/>
      <c r="C857" s="146"/>
      <c r="D857" s="150"/>
      <c r="E857" s="150"/>
      <c r="F857" s="150"/>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s="12" customFormat="1" ht="15" customHeight="1">
      <c r="A858" s="146"/>
      <c r="B858" s="146"/>
      <c r="C858" s="146"/>
      <c r="D858" s="150"/>
      <c r="E858" s="150"/>
      <c r="F858" s="150"/>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s="12" customFormat="1" ht="15" customHeight="1">
      <c r="A859" s="146"/>
      <c r="B859" s="146"/>
      <c r="C859" s="146"/>
      <c r="D859" s="150"/>
      <c r="E859" s="150"/>
      <c r="F859" s="150"/>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s="12" customFormat="1" ht="15" customHeight="1">
      <c r="A860" s="146"/>
      <c r="B860" s="146"/>
      <c r="C860" s="146"/>
      <c r="D860" s="150"/>
      <c r="E860" s="150"/>
      <c r="F860" s="150"/>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s="12" customFormat="1" ht="15" customHeight="1">
      <c r="A861" s="146"/>
      <c r="B861" s="146"/>
      <c r="C861" s="146"/>
      <c r="D861" s="150"/>
      <c r="E861" s="150"/>
      <c r="F861" s="150"/>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s="12" customFormat="1" ht="15" customHeight="1">
      <c r="A862" s="146"/>
      <c r="B862" s="146"/>
      <c r="C862" s="146"/>
      <c r="D862" s="150"/>
      <c r="E862" s="150"/>
      <c r="F862" s="150"/>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s="12" customFormat="1" ht="15" customHeight="1">
      <c r="A863" s="146"/>
      <c r="B863" s="146"/>
      <c r="C863" s="146"/>
      <c r="D863" s="150"/>
      <c r="E863" s="150"/>
      <c r="F863" s="150"/>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s="12" customFormat="1" ht="15" customHeight="1">
      <c r="A864" s="146"/>
      <c r="B864" s="146"/>
      <c r="C864" s="146"/>
      <c r="D864" s="150"/>
      <c r="E864" s="150"/>
      <c r="F864" s="150"/>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s="12" customFormat="1" ht="15" customHeight="1">
      <c r="A865" s="146"/>
      <c r="B865" s="146"/>
      <c r="C865" s="146"/>
      <c r="D865" s="150"/>
      <c r="E865" s="150"/>
      <c r="F865" s="150"/>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s="12" customFormat="1" ht="15" customHeight="1">
      <c r="A866" s="146"/>
      <c r="B866" s="146"/>
      <c r="C866" s="146"/>
      <c r="D866" s="150"/>
      <c r="E866" s="150"/>
      <c r="F866" s="150"/>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s="12" customFormat="1" ht="15" customHeight="1">
      <c r="A867" s="146"/>
      <c r="B867" s="146"/>
      <c r="C867" s="146"/>
      <c r="D867" s="150"/>
      <c r="E867" s="150"/>
      <c r="F867" s="150"/>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s="12" customFormat="1" ht="15" customHeight="1">
      <c r="A868" s="146"/>
      <c r="B868" s="146"/>
      <c r="C868" s="146"/>
      <c r="D868" s="150"/>
      <c r="E868" s="150"/>
      <c r="F868" s="150"/>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s="12" customFormat="1" ht="15" customHeight="1">
      <c r="A869" s="146"/>
      <c r="B869" s="146"/>
      <c r="C869" s="146"/>
      <c r="D869" s="150"/>
      <c r="E869" s="150"/>
      <c r="F869" s="150"/>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s="12" customFormat="1" ht="15" customHeight="1">
      <c r="A870" s="146"/>
      <c r="B870" s="146"/>
      <c r="C870" s="146"/>
      <c r="D870" s="150"/>
      <c r="E870" s="150"/>
      <c r="F870" s="150"/>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s="12" customFormat="1" ht="15" customHeight="1">
      <c r="A871" s="146"/>
      <c r="B871" s="146"/>
      <c r="C871" s="146"/>
      <c r="D871" s="150"/>
      <c r="E871" s="150"/>
      <c r="F871" s="150"/>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s="12" customFormat="1" ht="15" customHeight="1">
      <c r="A872" s="146"/>
      <c r="B872" s="146"/>
      <c r="C872" s="146"/>
      <c r="D872" s="150"/>
      <c r="E872" s="150"/>
      <c r="F872" s="150"/>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s="12" customFormat="1" ht="15" customHeight="1">
      <c r="A873" s="146"/>
      <c r="B873" s="146"/>
      <c r="C873" s="146"/>
      <c r="D873" s="150"/>
      <c r="E873" s="150"/>
      <c r="F873" s="150"/>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s="12" customFormat="1" ht="15" customHeight="1">
      <c r="A874" s="146"/>
      <c r="B874" s="146"/>
      <c r="C874" s="146"/>
      <c r="D874" s="150"/>
      <c r="E874" s="150"/>
      <c r="F874" s="150"/>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s="12" customFormat="1" ht="15" customHeight="1">
      <c r="A875" s="146"/>
      <c r="B875" s="146"/>
      <c r="C875" s="146"/>
      <c r="D875" s="150"/>
      <c r="E875" s="150"/>
      <c r="F875" s="150"/>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s="12" customFormat="1" ht="15" customHeight="1">
      <c r="A876" s="146"/>
      <c r="B876" s="146"/>
      <c r="C876" s="146"/>
      <c r="D876" s="150"/>
      <c r="E876" s="150"/>
      <c r="F876" s="150"/>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s="12" customFormat="1" ht="15" customHeight="1">
      <c r="A877" s="146"/>
      <c r="B877" s="146"/>
      <c r="C877" s="146"/>
      <c r="D877" s="150"/>
      <c r="E877" s="150"/>
      <c r="F877" s="150"/>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s="12" customFormat="1" ht="15" customHeight="1">
      <c r="A878" s="146"/>
      <c r="B878" s="146"/>
      <c r="C878" s="146"/>
      <c r="D878" s="150"/>
      <c r="E878" s="150"/>
      <c r="F878" s="150"/>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s="12" customFormat="1" ht="15" customHeight="1">
      <c r="A879" s="146"/>
      <c r="B879" s="146"/>
      <c r="C879" s="146"/>
      <c r="D879" s="150"/>
      <c r="E879" s="150"/>
      <c r="F879" s="150"/>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s="12" customFormat="1" ht="15" customHeight="1">
      <c r="A880" s="146"/>
      <c r="B880" s="146"/>
      <c r="C880" s="146"/>
      <c r="D880" s="150"/>
      <c r="E880" s="150"/>
      <c r="F880" s="150"/>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s="12" customFormat="1" ht="15" customHeight="1">
      <c r="A881" s="146"/>
      <c r="B881" s="146"/>
      <c r="C881" s="146"/>
      <c r="D881" s="150"/>
      <c r="E881" s="150"/>
      <c r="F881" s="150"/>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s="12" customFormat="1" ht="15" customHeight="1">
      <c r="A882" s="146"/>
      <c r="B882" s="146"/>
      <c r="C882" s="146"/>
      <c r="D882" s="150"/>
      <c r="E882" s="150"/>
      <c r="F882" s="150"/>
      <c r="G882" s="146"/>
      <c r="H882" s="146"/>
      <c r="I882" s="146"/>
      <c r="J882" s="146"/>
      <c r="K882" s="146"/>
      <c r="L882" s="146"/>
      <c r="M882" s="146"/>
      <c r="N882" s="146"/>
      <c r="O882" s="146"/>
      <c r="P882" s="146"/>
      <c r="Q882" s="146"/>
      <c r="R882" s="146"/>
      <c r="S882" s="146"/>
      <c r="T882" s="146"/>
      <c r="U882" s="146"/>
      <c r="V882" s="146"/>
      <c r="W882" s="146"/>
      <c r="X882" s="146"/>
      <c r="Y882" s="146"/>
      <c r="Z882" s="146"/>
    </row>
    <row r="883" spans="1:26" s="12" customFormat="1" ht="15" customHeight="1">
      <c r="A883" s="146"/>
      <c r="B883" s="146"/>
      <c r="C883" s="146"/>
      <c r="D883" s="150"/>
      <c r="E883" s="150"/>
      <c r="F883" s="150"/>
      <c r="G883" s="146"/>
      <c r="H883" s="146"/>
      <c r="I883" s="146"/>
      <c r="J883" s="146"/>
      <c r="K883" s="146"/>
      <c r="L883" s="146"/>
      <c r="M883" s="146"/>
      <c r="N883" s="146"/>
      <c r="O883" s="146"/>
      <c r="P883" s="146"/>
      <c r="Q883" s="146"/>
      <c r="R883" s="146"/>
      <c r="S883" s="146"/>
      <c r="T883" s="146"/>
      <c r="U883" s="146"/>
      <c r="V883" s="146"/>
      <c r="W883" s="146"/>
      <c r="X883" s="146"/>
      <c r="Y883" s="146"/>
      <c r="Z883" s="146"/>
    </row>
    <row r="884" spans="1:26" s="12" customFormat="1" ht="15" customHeight="1">
      <c r="A884" s="146"/>
      <c r="B884" s="146"/>
      <c r="C884" s="146"/>
      <c r="D884" s="150"/>
      <c r="E884" s="150"/>
      <c r="F884" s="150"/>
      <c r="G884" s="146"/>
      <c r="H884" s="146"/>
      <c r="I884" s="146"/>
      <c r="J884" s="146"/>
      <c r="K884" s="146"/>
      <c r="L884" s="146"/>
      <c r="M884" s="146"/>
      <c r="N884" s="146"/>
      <c r="O884" s="146"/>
      <c r="P884" s="146"/>
      <c r="Q884" s="146"/>
      <c r="R884" s="146"/>
      <c r="S884" s="146"/>
      <c r="T884" s="146"/>
      <c r="U884" s="146"/>
      <c r="V884" s="146"/>
      <c r="W884" s="146"/>
      <c r="X884" s="146"/>
      <c r="Y884" s="146"/>
      <c r="Z884" s="146"/>
    </row>
    <row r="885" spans="1:26" s="12" customFormat="1" ht="15" customHeight="1">
      <c r="A885" s="146"/>
      <c r="B885" s="146"/>
      <c r="C885" s="146"/>
      <c r="D885" s="150"/>
      <c r="E885" s="150"/>
      <c r="F885" s="150"/>
      <c r="G885" s="146"/>
      <c r="H885" s="146"/>
      <c r="I885" s="146"/>
      <c r="J885" s="146"/>
      <c r="K885" s="146"/>
      <c r="L885" s="146"/>
      <c r="M885" s="146"/>
      <c r="N885" s="146"/>
      <c r="O885" s="146"/>
      <c r="P885" s="146"/>
      <c r="Q885" s="146"/>
      <c r="R885" s="146"/>
      <c r="S885" s="146"/>
      <c r="T885" s="146"/>
      <c r="U885" s="146"/>
      <c r="V885" s="146"/>
      <c r="W885" s="146"/>
      <c r="X885" s="146"/>
      <c r="Y885" s="146"/>
      <c r="Z885" s="146"/>
    </row>
    <row r="886" spans="1:26" s="12" customFormat="1" ht="15" customHeight="1">
      <c r="A886" s="146"/>
      <c r="B886" s="146"/>
      <c r="C886" s="146"/>
      <c r="D886" s="150"/>
      <c r="E886" s="150"/>
      <c r="F886" s="150"/>
      <c r="G886" s="146"/>
      <c r="H886" s="146"/>
      <c r="I886" s="146"/>
      <c r="J886" s="146"/>
      <c r="K886" s="146"/>
      <c r="L886" s="146"/>
      <c r="M886" s="146"/>
      <c r="N886" s="146"/>
      <c r="O886" s="146"/>
      <c r="P886" s="146"/>
      <c r="Q886" s="146"/>
      <c r="R886" s="146"/>
      <c r="S886" s="146"/>
      <c r="T886" s="146"/>
      <c r="U886" s="146"/>
      <c r="V886" s="146"/>
      <c r="W886" s="146"/>
      <c r="X886" s="146"/>
      <c r="Y886" s="146"/>
      <c r="Z886" s="146"/>
    </row>
    <row r="887" spans="1:26" s="12" customFormat="1" ht="15" customHeight="1">
      <c r="A887" s="146"/>
      <c r="B887" s="146"/>
      <c r="C887" s="146"/>
      <c r="D887" s="150"/>
      <c r="E887" s="150"/>
      <c r="F887" s="150"/>
      <c r="G887" s="146"/>
      <c r="H887" s="146"/>
      <c r="I887" s="146"/>
      <c r="J887" s="146"/>
      <c r="K887" s="146"/>
      <c r="L887" s="146"/>
      <c r="M887" s="146"/>
      <c r="N887" s="146"/>
      <c r="O887" s="146"/>
      <c r="P887" s="146"/>
      <c r="Q887" s="146"/>
      <c r="R887" s="146"/>
      <c r="S887" s="146"/>
      <c r="T887" s="146"/>
      <c r="U887" s="146"/>
      <c r="V887" s="146"/>
      <c r="W887" s="146"/>
      <c r="X887" s="146"/>
      <c r="Y887" s="146"/>
      <c r="Z887" s="146"/>
    </row>
    <row r="888" spans="1:26" s="12" customFormat="1" ht="15" customHeight="1">
      <c r="A888" s="146"/>
      <c r="B888" s="146"/>
      <c r="C888" s="146"/>
      <c r="D888" s="150"/>
      <c r="E888" s="150"/>
      <c r="F888" s="150"/>
      <c r="G888" s="146"/>
      <c r="H888" s="146"/>
      <c r="I888" s="146"/>
      <c r="J888" s="146"/>
      <c r="K888" s="146"/>
      <c r="L888" s="146"/>
      <c r="M888" s="146"/>
      <c r="N888" s="146"/>
      <c r="O888" s="146"/>
      <c r="P888" s="146"/>
      <c r="Q888" s="146"/>
      <c r="R888" s="146"/>
      <c r="S888" s="146"/>
      <c r="T888" s="146"/>
      <c r="U888" s="146"/>
      <c r="V888" s="146"/>
      <c r="W888" s="146"/>
      <c r="X888" s="146"/>
      <c r="Y888" s="146"/>
      <c r="Z888" s="146"/>
    </row>
    <row r="889" spans="1:26" s="12" customFormat="1" ht="15" customHeight="1">
      <c r="A889" s="146"/>
      <c r="B889" s="146"/>
      <c r="C889" s="146"/>
      <c r="D889" s="150"/>
      <c r="E889" s="150"/>
      <c r="F889" s="150"/>
      <c r="G889" s="146"/>
      <c r="H889" s="146"/>
      <c r="I889" s="146"/>
      <c r="J889" s="146"/>
      <c r="K889" s="146"/>
      <c r="L889" s="146"/>
      <c r="M889" s="146"/>
      <c r="N889" s="146"/>
      <c r="O889" s="146"/>
      <c r="P889" s="146"/>
      <c r="Q889" s="146"/>
      <c r="R889" s="146"/>
      <c r="S889" s="146"/>
      <c r="T889" s="146"/>
      <c r="U889" s="146"/>
      <c r="V889" s="146"/>
      <c r="W889" s="146"/>
      <c r="X889" s="146"/>
      <c r="Y889" s="146"/>
      <c r="Z889" s="146"/>
    </row>
    <row r="890" spans="1:26" s="12" customFormat="1" ht="15" customHeight="1">
      <c r="A890" s="146"/>
      <c r="B890" s="146"/>
      <c r="C890" s="146"/>
      <c r="D890" s="150"/>
      <c r="E890" s="150"/>
      <c r="F890" s="150"/>
      <c r="G890" s="146"/>
      <c r="H890" s="146"/>
      <c r="I890" s="146"/>
      <c r="J890" s="146"/>
      <c r="K890" s="146"/>
      <c r="L890" s="146"/>
      <c r="M890" s="146"/>
      <c r="N890" s="146"/>
      <c r="O890" s="146"/>
      <c r="P890" s="146"/>
      <c r="Q890" s="146"/>
      <c r="R890" s="146"/>
      <c r="S890" s="146"/>
      <c r="T890" s="146"/>
      <c r="U890" s="146"/>
      <c r="V890" s="146"/>
      <c r="W890" s="146"/>
      <c r="X890" s="146"/>
      <c r="Y890" s="146"/>
      <c r="Z890" s="146"/>
    </row>
    <row r="891" spans="1:26" s="12" customFormat="1" ht="15" customHeight="1">
      <c r="A891" s="146"/>
      <c r="B891" s="146"/>
      <c r="C891" s="146"/>
      <c r="D891" s="150"/>
      <c r="E891" s="150"/>
      <c r="F891" s="150"/>
      <c r="G891" s="146"/>
      <c r="H891" s="146"/>
      <c r="I891" s="146"/>
      <c r="J891" s="146"/>
      <c r="K891" s="146"/>
      <c r="L891" s="146"/>
      <c r="M891" s="146"/>
      <c r="N891" s="146"/>
      <c r="O891" s="146"/>
      <c r="P891" s="146"/>
      <c r="Q891" s="146"/>
      <c r="R891" s="146"/>
      <c r="S891" s="146"/>
      <c r="T891" s="146"/>
      <c r="U891" s="146"/>
      <c r="V891" s="146"/>
      <c r="W891" s="146"/>
      <c r="X891" s="146"/>
      <c r="Y891" s="146"/>
      <c r="Z891" s="146"/>
    </row>
    <row r="892" spans="1:26" s="12" customFormat="1" ht="15" customHeight="1">
      <c r="A892" s="146"/>
      <c r="B892" s="146"/>
      <c r="C892" s="146"/>
      <c r="D892" s="150"/>
      <c r="E892" s="150"/>
      <c r="F892" s="150"/>
      <c r="G892" s="146"/>
      <c r="H892" s="146"/>
      <c r="I892" s="146"/>
      <c r="J892" s="146"/>
      <c r="K892" s="146"/>
      <c r="L892" s="146"/>
      <c r="M892" s="146"/>
      <c r="N892" s="146"/>
      <c r="O892" s="146"/>
      <c r="P892" s="146"/>
      <c r="Q892" s="146"/>
      <c r="R892" s="146"/>
      <c r="S892" s="146"/>
      <c r="T892" s="146"/>
      <c r="U892" s="146"/>
      <c r="V892" s="146"/>
      <c r="W892" s="146"/>
      <c r="X892" s="146"/>
      <c r="Y892" s="146"/>
      <c r="Z892" s="146"/>
    </row>
    <row r="893" spans="1:26" s="12" customFormat="1" ht="15" customHeight="1">
      <c r="A893" s="146"/>
      <c r="B893" s="146"/>
      <c r="C893" s="146"/>
      <c r="D893" s="150"/>
      <c r="E893" s="150"/>
      <c r="F893" s="150"/>
      <c r="G893" s="146"/>
      <c r="H893" s="146"/>
      <c r="I893" s="146"/>
      <c r="J893" s="146"/>
      <c r="K893" s="146"/>
      <c r="L893" s="146"/>
      <c r="M893" s="146"/>
      <c r="N893" s="146"/>
      <c r="O893" s="146"/>
      <c r="P893" s="146"/>
      <c r="Q893" s="146"/>
      <c r="R893" s="146"/>
      <c r="S893" s="146"/>
      <c r="T893" s="146"/>
      <c r="U893" s="146"/>
      <c r="V893" s="146"/>
      <c r="W893" s="146"/>
      <c r="X893" s="146"/>
      <c r="Y893" s="146"/>
      <c r="Z893" s="146"/>
    </row>
    <row r="894" spans="1:26" s="12" customFormat="1" ht="15" customHeight="1">
      <c r="A894" s="146"/>
      <c r="B894" s="146"/>
      <c r="C894" s="146"/>
      <c r="D894" s="150"/>
      <c r="E894" s="150"/>
      <c r="F894" s="150"/>
      <c r="G894" s="146"/>
      <c r="H894" s="146"/>
      <c r="I894" s="146"/>
      <c r="J894" s="146"/>
      <c r="K894" s="146"/>
      <c r="L894" s="146"/>
      <c r="M894" s="146"/>
      <c r="N894" s="146"/>
      <c r="O894" s="146"/>
      <c r="P894" s="146"/>
      <c r="Q894" s="146"/>
      <c r="R894" s="146"/>
      <c r="S894" s="146"/>
      <c r="T894" s="146"/>
      <c r="U894" s="146"/>
      <c r="V894" s="146"/>
      <c r="W894" s="146"/>
      <c r="X894" s="146"/>
      <c r="Y894" s="146"/>
      <c r="Z894" s="146"/>
    </row>
    <row r="895" spans="1:26" s="12" customFormat="1" ht="15" customHeight="1">
      <c r="A895" s="146"/>
      <c r="B895" s="146"/>
      <c r="C895" s="146"/>
      <c r="D895" s="150"/>
      <c r="E895" s="150"/>
      <c r="F895" s="150"/>
      <c r="G895" s="146"/>
      <c r="H895" s="146"/>
      <c r="I895" s="146"/>
      <c r="J895" s="146"/>
      <c r="K895" s="146"/>
      <c r="L895" s="146"/>
      <c r="M895" s="146"/>
      <c r="N895" s="146"/>
      <c r="O895" s="146"/>
      <c r="P895" s="146"/>
      <c r="Q895" s="146"/>
      <c r="R895" s="146"/>
      <c r="S895" s="146"/>
      <c r="T895" s="146"/>
      <c r="U895" s="146"/>
      <c r="V895" s="146"/>
      <c r="W895" s="146"/>
      <c r="X895" s="146"/>
      <c r="Y895" s="146"/>
      <c r="Z895" s="146"/>
    </row>
    <row r="896" spans="1:26" s="12" customFormat="1" ht="15" customHeight="1">
      <c r="A896" s="146"/>
      <c r="B896" s="146"/>
      <c r="C896" s="146"/>
      <c r="D896" s="150"/>
      <c r="E896" s="150"/>
      <c r="F896" s="150"/>
      <c r="G896" s="146"/>
      <c r="H896" s="146"/>
      <c r="I896" s="146"/>
      <c r="J896" s="146"/>
      <c r="K896" s="146"/>
      <c r="L896" s="146"/>
      <c r="M896" s="146"/>
      <c r="N896" s="146"/>
      <c r="O896" s="146"/>
      <c r="P896" s="146"/>
      <c r="Q896" s="146"/>
      <c r="R896" s="146"/>
      <c r="S896" s="146"/>
      <c r="T896" s="146"/>
      <c r="U896" s="146"/>
      <c r="V896" s="146"/>
      <c r="W896" s="146"/>
      <c r="X896" s="146"/>
      <c r="Y896" s="146"/>
      <c r="Z896" s="146"/>
    </row>
    <row r="897" spans="1:26" s="12" customFormat="1" ht="15" customHeight="1">
      <c r="A897" s="146"/>
      <c r="B897" s="146"/>
      <c r="C897" s="146"/>
      <c r="D897" s="150"/>
      <c r="E897" s="150"/>
      <c r="F897" s="150"/>
      <c r="G897" s="146"/>
      <c r="H897" s="146"/>
      <c r="I897" s="146"/>
      <c r="J897" s="146"/>
      <c r="K897" s="146"/>
      <c r="L897" s="146"/>
      <c r="M897" s="146"/>
      <c r="N897" s="146"/>
      <c r="O897" s="146"/>
      <c r="P897" s="146"/>
      <c r="Q897" s="146"/>
      <c r="R897" s="146"/>
      <c r="S897" s="146"/>
      <c r="T897" s="146"/>
      <c r="U897" s="146"/>
      <c r="V897" s="146"/>
      <c r="W897" s="146"/>
      <c r="X897" s="146"/>
      <c r="Y897" s="146"/>
      <c r="Z897" s="146"/>
    </row>
    <row r="898" spans="1:26" s="12" customFormat="1" ht="15" customHeight="1">
      <c r="A898" s="146"/>
      <c r="B898" s="146"/>
      <c r="C898" s="146"/>
      <c r="D898" s="150"/>
      <c r="E898" s="150"/>
      <c r="F898" s="150"/>
      <c r="G898" s="146"/>
      <c r="H898" s="146"/>
      <c r="I898" s="146"/>
      <c r="J898" s="146"/>
      <c r="K898" s="146"/>
      <c r="L898" s="146"/>
      <c r="M898" s="146"/>
      <c r="N898" s="146"/>
      <c r="O898" s="146"/>
      <c r="P898" s="146"/>
      <c r="Q898" s="146"/>
      <c r="R898" s="146"/>
      <c r="S898" s="146"/>
      <c r="T898" s="146"/>
      <c r="U898" s="146"/>
      <c r="V898" s="146"/>
      <c r="W898" s="146"/>
      <c r="X898" s="146"/>
      <c r="Y898" s="146"/>
      <c r="Z898" s="146"/>
    </row>
    <row r="899" spans="1:26" s="12" customFormat="1" ht="15" customHeight="1">
      <c r="A899" s="146"/>
      <c r="B899" s="146"/>
      <c r="C899" s="146"/>
      <c r="D899" s="150"/>
      <c r="E899" s="150"/>
      <c r="F899" s="150"/>
      <c r="G899" s="146"/>
      <c r="H899" s="146"/>
      <c r="I899" s="146"/>
      <c r="J899" s="146"/>
      <c r="K899" s="146"/>
      <c r="L899" s="146"/>
      <c r="M899" s="146"/>
      <c r="N899" s="146"/>
      <c r="O899" s="146"/>
      <c r="P899" s="146"/>
      <c r="Q899" s="146"/>
      <c r="R899" s="146"/>
      <c r="S899" s="146"/>
      <c r="T899" s="146"/>
      <c r="U899" s="146"/>
      <c r="V899" s="146"/>
      <c r="W899" s="146"/>
      <c r="X899" s="146"/>
      <c r="Y899" s="146"/>
      <c r="Z899" s="146"/>
    </row>
    <row r="900" spans="1:26" s="12" customFormat="1" ht="15" customHeight="1">
      <c r="A900" s="146"/>
      <c r="B900" s="146"/>
      <c r="C900" s="146"/>
      <c r="D900" s="150"/>
      <c r="E900" s="150"/>
      <c r="F900" s="150"/>
      <c r="G900" s="146"/>
      <c r="H900" s="146"/>
      <c r="I900" s="146"/>
      <c r="J900" s="146"/>
      <c r="K900" s="146"/>
      <c r="L900" s="146"/>
      <c r="M900" s="146"/>
      <c r="N900" s="146"/>
      <c r="O900" s="146"/>
      <c r="P900" s="146"/>
      <c r="Q900" s="146"/>
      <c r="R900" s="146"/>
      <c r="S900" s="146"/>
      <c r="T900" s="146"/>
      <c r="U900" s="146"/>
      <c r="V900" s="146"/>
      <c r="W900" s="146"/>
      <c r="X900" s="146"/>
      <c r="Y900" s="146"/>
      <c r="Z900" s="146"/>
    </row>
    <row r="901" spans="1:26" s="12" customFormat="1" ht="15" customHeight="1">
      <c r="A901" s="146"/>
      <c r="B901" s="146"/>
      <c r="C901" s="146"/>
      <c r="D901" s="150"/>
      <c r="E901" s="150"/>
      <c r="F901" s="150"/>
      <c r="G901" s="146"/>
      <c r="H901" s="146"/>
      <c r="I901" s="146"/>
      <c r="J901" s="146"/>
      <c r="K901" s="146"/>
      <c r="L901" s="146"/>
      <c r="M901" s="146"/>
      <c r="N901" s="146"/>
      <c r="O901" s="146"/>
      <c r="P901" s="146"/>
      <c r="Q901" s="146"/>
      <c r="R901" s="146"/>
      <c r="S901" s="146"/>
      <c r="T901" s="146"/>
      <c r="U901" s="146"/>
      <c r="V901" s="146"/>
      <c r="W901" s="146"/>
      <c r="X901" s="146"/>
      <c r="Y901" s="146"/>
      <c r="Z901" s="146"/>
    </row>
    <row r="902" spans="1:26" s="12" customFormat="1" ht="15" customHeight="1">
      <c r="A902" s="146"/>
      <c r="B902" s="146"/>
      <c r="C902" s="146"/>
      <c r="D902" s="150"/>
      <c r="E902" s="150"/>
      <c r="F902" s="150"/>
      <c r="G902" s="146"/>
      <c r="H902" s="146"/>
      <c r="I902" s="146"/>
      <c r="J902" s="146"/>
      <c r="K902" s="146"/>
      <c r="L902" s="146"/>
      <c r="M902" s="146"/>
      <c r="N902" s="146"/>
      <c r="O902" s="146"/>
      <c r="P902" s="146"/>
      <c r="Q902" s="146"/>
      <c r="R902" s="146"/>
      <c r="S902" s="146"/>
      <c r="T902" s="146"/>
      <c r="U902" s="146"/>
      <c r="V902" s="146"/>
      <c r="W902" s="146"/>
      <c r="X902" s="146"/>
      <c r="Y902" s="146"/>
      <c r="Z902" s="146"/>
    </row>
    <row r="903" spans="1:26" s="12" customFormat="1" ht="15" customHeight="1">
      <c r="A903" s="146"/>
      <c r="B903" s="146"/>
      <c r="C903" s="146"/>
      <c r="D903" s="150"/>
      <c r="E903" s="150"/>
      <c r="F903" s="150"/>
      <c r="G903" s="146"/>
      <c r="H903" s="146"/>
      <c r="I903" s="146"/>
      <c r="J903" s="146"/>
      <c r="K903" s="146"/>
      <c r="L903" s="146"/>
      <c r="M903" s="146"/>
      <c r="N903" s="146"/>
      <c r="O903" s="146"/>
      <c r="P903" s="146"/>
      <c r="Q903" s="146"/>
      <c r="R903" s="146"/>
      <c r="S903" s="146"/>
      <c r="T903" s="146"/>
      <c r="U903" s="146"/>
      <c r="V903" s="146"/>
      <c r="W903" s="146"/>
      <c r="X903" s="146"/>
      <c r="Y903" s="146"/>
      <c r="Z903" s="146"/>
    </row>
    <row r="904" spans="1:26" s="12" customFormat="1" ht="15" customHeight="1">
      <c r="A904" s="146"/>
      <c r="B904" s="146"/>
      <c r="C904" s="146"/>
      <c r="D904" s="150"/>
      <c r="E904" s="150"/>
      <c r="F904" s="150"/>
      <c r="G904" s="146"/>
      <c r="H904" s="146"/>
      <c r="I904" s="146"/>
      <c r="J904" s="146"/>
      <c r="K904" s="146"/>
      <c r="L904" s="146"/>
      <c r="M904" s="146"/>
      <c r="N904" s="146"/>
      <c r="O904" s="146"/>
      <c r="P904" s="146"/>
      <c r="Q904" s="146"/>
      <c r="R904" s="146"/>
      <c r="S904" s="146"/>
      <c r="T904" s="146"/>
      <c r="U904" s="146"/>
      <c r="V904" s="146"/>
      <c r="W904" s="146"/>
      <c r="X904" s="146"/>
      <c r="Y904" s="146"/>
      <c r="Z904" s="146"/>
    </row>
    <row r="905" spans="1:26" s="12" customFormat="1" ht="15" customHeight="1">
      <c r="A905" s="146"/>
      <c r="B905" s="146"/>
      <c r="C905" s="146"/>
      <c r="D905" s="150"/>
      <c r="E905" s="150"/>
      <c r="F905" s="150"/>
      <c r="G905" s="146"/>
      <c r="H905" s="146"/>
      <c r="I905" s="146"/>
      <c r="J905" s="146"/>
      <c r="K905" s="146"/>
      <c r="L905" s="146"/>
      <c r="M905" s="146"/>
      <c r="N905" s="146"/>
      <c r="O905" s="146"/>
      <c r="P905" s="146"/>
      <c r="Q905" s="146"/>
      <c r="R905" s="146"/>
      <c r="S905" s="146"/>
      <c r="T905" s="146"/>
      <c r="U905" s="146"/>
      <c r="V905" s="146"/>
      <c r="W905" s="146"/>
      <c r="X905" s="146"/>
      <c r="Y905" s="146"/>
      <c r="Z905" s="146"/>
    </row>
    <row r="906" spans="1:26" s="12" customFormat="1" ht="15" customHeight="1">
      <c r="A906" s="146"/>
      <c r="B906" s="146"/>
      <c r="C906" s="146"/>
      <c r="D906" s="150"/>
      <c r="E906" s="150"/>
      <c r="F906" s="150"/>
      <c r="G906" s="146"/>
      <c r="H906" s="146"/>
      <c r="I906" s="146"/>
      <c r="J906" s="146"/>
      <c r="K906" s="146"/>
      <c r="L906" s="146"/>
      <c r="M906" s="146"/>
      <c r="N906" s="146"/>
      <c r="O906" s="146"/>
      <c r="P906" s="146"/>
      <c r="Q906" s="146"/>
      <c r="R906" s="146"/>
      <c r="S906" s="146"/>
      <c r="T906" s="146"/>
      <c r="U906" s="146"/>
      <c r="V906" s="146"/>
      <c r="W906" s="146"/>
      <c r="X906" s="146"/>
      <c r="Y906" s="146"/>
      <c r="Z906" s="146"/>
    </row>
    <row r="907" spans="1:26" s="12" customFormat="1" ht="15" customHeight="1">
      <c r="A907" s="146"/>
      <c r="B907" s="146"/>
      <c r="C907" s="146"/>
      <c r="D907" s="150"/>
      <c r="E907" s="150"/>
      <c r="F907" s="150"/>
      <c r="G907" s="146"/>
      <c r="H907" s="146"/>
      <c r="I907" s="146"/>
      <c r="J907" s="146"/>
      <c r="K907" s="146"/>
      <c r="L907" s="146"/>
      <c r="M907" s="146"/>
      <c r="N907" s="146"/>
      <c r="O907" s="146"/>
      <c r="P907" s="146"/>
      <c r="Q907" s="146"/>
      <c r="R907" s="146"/>
      <c r="S907" s="146"/>
      <c r="T907" s="146"/>
      <c r="U907" s="146"/>
      <c r="V907" s="146"/>
      <c r="W907" s="146"/>
      <c r="X907" s="146"/>
      <c r="Y907" s="146"/>
      <c r="Z907" s="146"/>
    </row>
    <row r="908" spans="1:26" s="12" customFormat="1" ht="15" customHeight="1">
      <c r="A908" s="146"/>
      <c r="B908" s="146"/>
      <c r="C908" s="146"/>
      <c r="D908" s="150"/>
      <c r="E908" s="150"/>
      <c r="F908" s="150"/>
      <c r="G908" s="146"/>
      <c r="H908" s="146"/>
      <c r="I908" s="146"/>
      <c r="J908" s="146"/>
      <c r="K908" s="146"/>
      <c r="L908" s="146"/>
      <c r="M908" s="146"/>
      <c r="N908" s="146"/>
      <c r="O908" s="146"/>
      <c r="P908" s="146"/>
      <c r="Q908" s="146"/>
      <c r="R908" s="146"/>
      <c r="S908" s="146"/>
      <c r="T908" s="146"/>
      <c r="U908" s="146"/>
      <c r="V908" s="146"/>
      <c r="W908" s="146"/>
      <c r="X908" s="146"/>
      <c r="Y908" s="146"/>
      <c r="Z908" s="146"/>
    </row>
    <row r="909" spans="1:26" s="12" customFormat="1" ht="15" customHeight="1">
      <c r="A909" s="146"/>
      <c r="B909" s="146"/>
      <c r="C909" s="146"/>
      <c r="D909" s="150"/>
      <c r="E909" s="150"/>
      <c r="F909" s="150"/>
      <c r="G909" s="146"/>
      <c r="H909" s="146"/>
      <c r="I909" s="146"/>
      <c r="J909" s="146"/>
      <c r="K909" s="146"/>
      <c r="L909" s="146"/>
      <c r="M909" s="146"/>
      <c r="N909" s="146"/>
      <c r="O909" s="146"/>
      <c r="P909" s="146"/>
      <c r="Q909" s="146"/>
      <c r="R909" s="146"/>
      <c r="S909" s="146"/>
      <c r="T909" s="146"/>
      <c r="U909" s="146"/>
      <c r="V909" s="146"/>
      <c r="W909" s="146"/>
      <c r="X909" s="146"/>
      <c r="Y909" s="146"/>
      <c r="Z909" s="146"/>
    </row>
    <row r="910" spans="1:26" s="12" customFormat="1" ht="15" customHeight="1">
      <c r="A910" s="146"/>
      <c r="B910" s="146"/>
      <c r="C910" s="146"/>
      <c r="D910" s="150"/>
      <c r="E910" s="150"/>
      <c r="F910" s="150"/>
      <c r="G910" s="146"/>
      <c r="H910" s="146"/>
      <c r="I910" s="146"/>
      <c r="J910" s="146"/>
      <c r="K910" s="146"/>
      <c r="L910" s="146"/>
      <c r="M910" s="146"/>
      <c r="N910" s="146"/>
      <c r="O910" s="146"/>
      <c r="P910" s="146"/>
      <c r="Q910" s="146"/>
      <c r="R910" s="146"/>
      <c r="S910" s="146"/>
      <c r="T910" s="146"/>
      <c r="U910" s="146"/>
      <c r="V910" s="146"/>
      <c r="W910" s="146"/>
      <c r="X910" s="146"/>
      <c r="Y910" s="146"/>
      <c r="Z910" s="146"/>
    </row>
    <row r="911" spans="1:26" s="12" customFormat="1" ht="15" customHeight="1">
      <c r="A911" s="146"/>
      <c r="B911" s="146"/>
      <c r="C911" s="146"/>
      <c r="D911" s="150"/>
      <c r="E911" s="150"/>
      <c r="F911" s="150"/>
      <c r="G911" s="146"/>
      <c r="H911" s="146"/>
      <c r="I911" s="146"/>
      <c r="J911" s="146"/>
      <c r="K911" s="146"/>
      <c r="L911" s="146"/>
      <c r="M911" s="146"/>
      <c r="N911" s="146"/>
      <c r="O911" s="146"/>
      <c r="P911" s="146"/>
      <c r="Q911" s="146"/>
      <c r="R911" s="146"/>
      <c r="S911" s="146"/>
      <c r="T911" s="146"/>
      <c r="U911" s="146"/>
      <c r="V911" s="146"/>
      <c r="W911" s="146"/>
      <c r="X911" s="146"/>
      <c r="Y911" s="146"/>
      <c r="Z911" s="146"/>
    </row>
    <row r="912" spans="1:26" s="12" customFormat="1" ht="15" customHeight="1">
      <c r="A912" s="146"/>
      <c r="B912" s="146"/>
      <c r="C912" s="146"/>
      <c r="D912" s="150"/>
      <c r="E912" s="150"/>
      <c r="F912" s="150"/>
      <c r="G912" s="146"/>
      <c r="H912" s="146"/>
      <c r="I912" s="146"/>
      <c r="J912" s="146"/>
      <c r="K912" s="146"/>
      <c r="L912" s="146"/>
      <c r="M912" s="146"/>
      <c r="N912" s="146"/>
      <c r="O912" s="146"/>
      <c r="P912" s="146"/>
      <c r="Q912" s="146"/>
      <c r="R912" s="146"/>
      <c r="S912" s="146"/>
      <c r="T912" s="146"/>
      <c r="U912" s="146"/>
      <c r="V912" s="146"/>
      <c r="W912" s="146"/>
      <c r="X912" s="146"/>
      <c r="Y912" s="146"/>
      <c r="Z912" s="146"/>
    </row>
    <row r="913" spans="1:26" s="12" customFormat="1" ht="15" customHeight="1">
      <c r="A913" s="146"/>
      <c r="B913" s="146"/>
      <c r="C913" s="146"/>
      <c r="D913" s="150"/>
      <c r="E913" s="150"/>
      <c r="F913" s="150"/>
      <c r="G913" s="146"/>
      <c r="H913" s="146"/>
      <c r="I913" s="146"/>
      <c r="J913" s="146"/>
      <c r="K913" s="146"/>
      <c r="L913" s="146"/>
      <c r="M913" s="146"/>
      <c r="N913" s="146"/>
      <c r="O913" s="146"/>
      <c r="P913" s="146"/>
      <c r="Q913" s="146"/>
      <c r="R913" s="146"/>
      <c r="S913" s="146"/>
      <c r="T913" s="146"/>
      <c r="U913" s="146"/>
      <c r="V913" s="146"/>
      <c r="W913" s="146"/>
      <c r="X913" s="146"/>
      <c r="Y913" s="146"/>
      <c r="Z913" s="146"/>
    </row>
    <row r="914" spans="1:26" s="12" customFormat="1" ht="15" customHeight="1">
      <c r="A914" s="146"/>
      <c r="B914" s="146"/>
      <c r="C914" s="146"/>
      <c r="D914" s="150"/>
      <c r="E914" s="150"/>
      <c r="F914" s="150"/>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s="12" customFormat="1" ht="15" customHeight="1">
      <c r="A915" s="146"/>
      <c r="B915" s="146"/>
      <c r="C915" s="146"/>
      <c r="D915" s="150"/>
      <c r="E915" s="150"/>
      <c r="F915" s="150"/>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s="12" customFormat="1" ht="15" customHeight="1">
      <c r="A916" s="146"/>
      <c r="B916" s="146"/>
      <c r="C916" s="146"/>
      <c r="D916" s="150"/>
      <c r="E916" s="150"/>
      <c r="F916" s="150"/>
      <c r="G916" s="146"/>
      <c r="H916" s="146"/>
      <c r="I916" s="146"/>
      <c r="J916" s="146"/>
      <c r="K916" s="146"/>
      <c r="L916" s="146"/>
      <c r="M916" s="146"/>
      <c r="N916" s="146"/>
      <c r="O916" s="146"/>
      <c r="P916" s="146"/>
      <c r="Q916" s="146"/>
      <c r="R916" s="146"/>
      <c r="S916" s="146"/>
      <c r="T916" s="146"/>
      <c r="U916" s="146"/>
      <c r="V916" s="146"/>
      <c r="W916" s="146"/>
      <c r="X916" s="146"/>
      <c r="Y916" s="146"/>
      <c r="Z916" s="146"/>
    </row>
    <row r="917" spans="1:26" s="12" customFormat="1" ht="15" customHeight="1">
      <c r="A917" s="146"/>
      <c r="B917" s="146"/>
      <c r="C917" s="146"/>
      <c r="D917" s="150"/>
      <c r="E917" s="150"/>
      <c r="F917" s="150"/>
      <c r="G917" s="146"/>
      <c r="H917" s="146"/>
      <c r="I917" s="146"/>
      <c r="J917" s="146"/>
      <c r="K917" s="146"/>
      <c r="L917" s="146"/>
      <c r="M917" s="146"/>
      <c r="N917" s="146"/>
      <c r="O917" s="146"/>
      <c r="P917" s="146"/>
      <c r="Q917" s="146"/>
      <c r="R917" s="146"/>
      <c r="S917" s="146"/>
      <c r="T917" s="146"/>
      <c r="U917" s="146"/>
      <c r="V917" s="146"/>
      <c r="W917" s="146"/>
      <c r="X917" s="146"/>
      <c r="Y917" s="146"/>
      <c r="Z917" s="146"/>
    </row>
    <row r="918" spans="1:26" s="12" customFormat="1" ht="15" customHeight="1">
      <c r="A918" s="146"/>
      <c r="B918" s="146"/>
      <c r="C918" s="146"/>
      <c r="D918" s="150"/>
      <c r="E918" s="150"/>
      <c r="F918" s="150"/>
      <c r="G918" s="146"/>
      <c r="H918" s="146"/>
      <c r="I918" s="146"/>
      <c r="J918" s="146"/>
      <c r="K918" s="146"/>
      <c r="L918" s="146"/>
      <c r="M918" s="146"/>
      <c r="N918" s="146"/>
      <c r="O918" s="146"/>
      <c r="P918" s="146"/>
      <c r="Q918" s="146"/>
      <c r="R918" s="146"/>
      <c r="S918" s="146"/>
      <c r="T918" s="146"/>
      <c r="U918" s="146"/>
      <c r="V918" s="146"/>
      <c r="W918" s="146"/>
      <c r="X918" s="146"/>
      <c r="Y918" s="146"/>
      <c r="Z918" s="146"/>
    </row>
    <row r="919" spans="1:26" s="12" customFormat="1" ht="15" customHeight="1">
      <c r="A919" s="146"/>
      <c r="B919" s="146"/>
      <c r="C919" s="146"/>
      <c r="D919" s="150"/>
      <c r="E919" s="150"/>
      <c r="F919" s="150"/>
      <c r="G919" s="146"/>
      <c r="H919" s="146"/>
      <c r="I919" s="146"/>
      <c r="J919" s="146"/>
      <c r="K919" s="146"/>
      <c r="L919" s="146"/>
      <c r="M919" s="146"/>
      <c r="N919" s="146"/>
      <c r="O919" s="146"/>
      <c r="P919" s="146"/>
      <c r="Q919" s="146"/>
      <c r="R919" s="146"/>
      <c r="S919" s="146"/>
      <c r="T919" s="146"/>
      <c r="U919" s="146"/>
      <c r="V919" s="146"/>
      <c r="W919" s="146"/>
      <c r="X919" s="146"/>
      <c r="Y919" s="146"/>
      <c r="Z919" s="146"/>
    </row>
    <row r="920" spans="1:26" s="12" customFormat="1" ht="15" customHeight="1">
      <c r="A920" s="146"/>
      <c r="B920" s="146"/>
      <c r="C920" s="146"/>
      <c r="D920" s="150"/>
      <c r="E920" s="150"/>
      <c r="F920" s="150"/>
      <c r="G920" s="146"/>
      <c r="H920" s="146"/>
      <c r="I920" s="146"/>
      <c r="J920" s="146"/>
      <c r="K920" s="146"/>
      <c r="L920" s="146"/>
      <c r="M920" s="146"/>
      <c r="N920" s="146"/>
      <c r="O920" s="146"/>
      <c r="P920" s="146"/>
      <c r="Q920" s="146"/>
      <c r="R920" s="146"/>
      <c r="S920" s="146"/>
      <c r="T920" s="146"/>
      <c r="U920" s="146"/>
      <c r="V920" s="146"/>
      <c r="W920" s="146"/>
      <c r="X920" s="146"/>
      <c r="Y920" s="146"/>
      <c r="Z920" s="146"/>
    </row>
    <row r="921" spans="1:26" s="12" customFormat="1" ht="15" customHeight="1">
      <c r="A921" s="146"/>
      <c r="B921" s="146"/>
      <c r="C921" s="146"/>
      <c r="D921" s="150"/>
      <c r="E921" s="150"/>
      <c r="F921" s="150"/>
      <c r="G921" s="146"/>
      <c r="H921" s="146"/>
      <c r="I921" s="146"/>
      <c r="J921" s="146"/>
      <c r="K921" s="146"/>
      <c r="L921" s="146"/>
      <c r="M921" s="146"/>
      <c r="N921" s="146"/>
      <c r="O921" s="146"/>
      <c r="P921" s="146"/>
      <c r="Q921" s="146"/>
      <c r="R921" s="146"/>
      <c r="S921" s="146"/>
      <c r="T921" s="146"/>
      <c r="U921" s="146"/>
      <c r="V921" s="146"/>
      <c r="W921" s="146"/>
      <c r="X921" s="146"/>
      <c r="Y921" s="146"/>
      <c r="Z921" s="146"/>
    </row>
    <row r="922" spans="1:26" s="12" customFormat="1" ht="15" customHeight="1">
      <c r="A922" s="146"/>
      <c r="B922" s="146"/>
      <c r="C922" s="146"/>
      <c r="D922" s="150"/>
      <c r="E922" s="150"/>
      <c r="F922" s="150"/>
      <c r="G922" s="146"/>
      <c r="H922" s="146"/>
      <c r="I922" s="146"/>
      <c r="J922" s="146"/>
      <c r="K922" s="146"/>
      <c r="L922" s="146"/>
      <c r="M922" s="146"/>
      <c r="N922" s="146"/>
      <c r="O922" s="146"/>
      <c r="P922" s="146"/>
      <c r="Q922" s="146"/>
      <c r="R922" s="146"/>
      <c r="S922" s="146"/>
      <c r="T922" s="146"/>
      <c r="U922" s="146"/>
      <c r="V922" s="146"/>
      <c r="W922" s="146"/>
      <c r="X922" s="146"/>
      <c r="Y922" s="146"/>
      <c r="Z922" s="146"/>
    </row>
    <row r="923" spans="1:26" s="12" customFormat="1" ht="15" customHeight="1">
      <c r="A923" s="146"/>
      <c r="B923" s="146"/>
      <c r="C923" s="146"/>
      <c r="D923" s="150"/>
      <c r="E923" s="150"/>
      <c r="F923" s="150"/>
      <c r="G923" s="146"/>
      <c r="H923" s="146"/>
      <c r="I923" s="146"/>
      <c r="J923" s="146"/>
      <c r="K923" s="146"/>
      <c r="L923" s="146"/>
      <c r="M923" s="146"/>
      <c r="N923" s="146"/>
      <c r="O923" s="146"/>
      <c r="P923" s="146"/>
      <c r="Q923" s="146"/>
      <c r="R923" s="146"/>
      <c r="S923" s="146"/>
      <c r="T923" s="146"/>
      <c r="U923" s="146"/>
      <c r="V923" s="146"/>
      <c r="W923" s="146"/>
      <c r="X923" s="146"/>
      <c r="Y923" s="146"/>
      <c r="Z923" s="146"/>
    </row>
    <row r="924" spans="1:26" s="12" customFormat="1" ht="15" customHeight="1">
      <c r="A924" s="146"/>
      <c r="B924" s="146"/>
      <c r="C924" s="146"/>
      <c r="D924" s="150"/>
      <c r="E924" s="150"/>
      <c r="F924" s="150"/>
      <c r="G924" s="146"/>
      <c r="H924" s="146"/>
      <c r="I924" s="146"/>
      <c r="J924" s="146"/>
      <c r="K924" s="146"/>
      <c r="L924" s="146"/>
      <c r="M924" s="146"/>
      <c r="N924" s="146"/>
      <c r="O924" s="146"/>
      <c r="P924" s="146"/>
      <c r="Q924" s="146"/>
      <c r="R924" s="146"/>
      <c r="S924" s="146"/>
      <c r="T924" s="146"/>
      <c r="U924" s="146"/>
      <c r="V924" s="146"/>
      <c r="W924" s="146"/>
      <c r="X924" s="146"/>
      <c r="Y924" s="146"/>
      <c r="Z924" s="146"/>
    </row>
    <row r="925" spans="1:26" s="12" customFormat="1" ht="15" customHeight="1">
      <c r="A925" s="146"/>
      <c r="B925" s="146"/>
      <c r="C925" s="146"/>
      <c r="D925" s="150"/>
      <c r="E925" s="150"/>
      <c r="F925" s="150"/>
      <c r="G925" s="146"/>
      <c r="H925" s="146"/>
      <c r="I925" s="146"/>
      <c r="J925" s="146"/>
      <c r="K925" s="146"/>
      <c r="L925" s="146"/>
      <c r="M925" s="146"/>
      <c r="N925" s="146"/>
      <c r="O925" s="146"/>
      <c r="P925" s="146"/>
      <c r="Q925" s="146"/>
      <c r="R925" s="146"/>
      <c r="S925" s="146"/>
      <c r="T925" s="146"/>
      <c r="U925" s="146"/>
      <c r="V925" s="146"/>
      <c r="W925" s="146"/>
      <c r="X925" s="146"/>
      <c r="Y925" s="146"/>
      <c r="Z925" s="146"/>
    </row>
    <row r="926" spans="1:26" s="12" customFormat="1" ht="15" customHeight="1">
      <c r="A926" s="146"/>
      <c r="B926" s="146"/>
      <c r="C926" s="146"/>
      <c r="D926" s="150"/>
      <c r="E926" s="150"/>
      <c r="F926" s="150"/>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s="12" customFormat="1" ht="15" customHeight="1">
      <c r="A927" s="146"/>
      <c r="B927" s="146"/>
      <c r="C927" s="146"/>
      <c r="D927" s="150"/>
      <c r="E927" s="150"/>
      <c r="F927" s="150"/>
      <c r="G927" s="146"/>
      <c r="H927" s="146"/>
      <c r="I927" s="146"/>
      <c r="J927" s="146"/>
      <c r="K927" s="146"/>
      <c r="L927" s="146"/>
      <c r="M927" s="146"/>
      <c r="N927" s="146"/>
      <c r="O927" s="146"/>
      <c r="P927" s="146"/>
      <c r="Q927" s="146"/>
      <c r="R927" s="146"/>
      <c r="S927" s="146"/>
      <c r="T927" s="146"/>
      <c r="U927" s="146"/>
      <c r="V927" s="146"/>
      <c r="W927" s="146"/>
      <c r="X927" s="146"/>
      <c r="Y927" s="146"/>
      <c r="Z927" s="146"/>
    </row>
    <row r="928" spans="1:26" s="12" customFormat="1" ht="15" customHeight="1">
      <c r="A928" s="146"/>
      <c r="B928" s="146"/>
      <c r="C928" s="146"/>
      <c r="D928" s="150"/>
      <c r="E928" s="150"/>
      <c r="F928" s="150"/>
      <c r="G928" s="146"/>
      <c r="H928" s="146"/>
      <c r="I928" s="146"/>
      <c r="J928" s="146"/>
      <c r="K928" s="146"/>
      <c r="L928" s="146"/>
      <c r="M928" s="146"/>
      <c r="N928" s="146"/>
      <c r="O928" s="146"/>
      <c r="P928" s="146"/>
      <c r="Q928" s="146"/>
      <c r="R928" s="146"/>
      <c r="S928" s="146"/>
      <c r="T928" s="146"/>
      <c r="U928" s="146"/>
      <c r="V928" s="146"/>
      <c r="W928" s="146"/>
      <c r="X928" s="146"/>
      <c r="Y928" s="146"/>
      <c r="Z928" s="146"/>
    </row>
    <row r="929" spans="1:26" s="12" customFormat="1" ht="15" customHeight="1">
      <c r="A929" s="146"/>
      <c r="B929" s="146"/>
      <c r="C929" s="146"/>
      <c r="D929" s="150"/>
      <c r="E929" s="150"/>
      <c r="F929" s="150"/>
      <c r="G929" s="146"/>
      <c r="H929" s="146"/>
      <c r="I929" s="146"/>
      <c r="J929" s="146"/>
      <c r="K929" s="146"/>
      <c r="L929" s="146"/>
      <c r="M929" s="146"/>
      <c r="N929" s="146"/>
      <c r="O929" s="146"/>
      <c r="P929" s="146"/>
      <c r="Q929" s="146"/>
      <c r="R929" s="146"/>
      <c r="S929" s="146"/>
      <c r="T929" s="146"/>
      <c r="U929" s="146"/>
      <c r="V929" s="146"/>
      <c r="W929" s="146"/>
      <c r="X929" s="146"/>
      <c r="Y929" s="146"/>
      <c r="Z929" s="146"/>
    </row>
    <row r="930" spans="1:26" s="12" customFormat="1" ht="15" customHeight="1">
      <c r="A930" s="146"/>
      <c r="B930" s="146"/>
      <c r="C930" s="146"/>
      <c r="D930" s="150"/>
      <c r="E930" s="150"/>
      <c r="F930" s="150"/>
      <c r="G930" s="146"/>
      <c r="H930" s="146"/>
      <c r="I930" s="146"/>
      <c r="J930" s="146"/>
      <c r="K930" s="146"/>
      <c r="L930" s="146"/>
      <c r="M930" s="146"/>
      <c r="N930" s="146"/>
      <c r="O930" s="146"/>
      <c r="P930" s="146"/>
      <c r="Q930" s="146"/>
      <c r="R930" s="146"/>
      <c r="S930" s="146"/>
      <c r="T930" s="146"/>
      <c r="U930" s="146"/>
      <c r="V930" s="146"/>
      <c r="W930" s="146"/>
      <c r="X930" s="146"/>
      <c r="Y930" s="146"/>
      <c r="Z930" s="146"/>
    </row>
    <row r="931" spans="1:26" s="12" customFormat="1" ht="15" customHeight="1">
      <c r="A931" s="146"/>
      <c r="B931" s="146"/>
      <c r="C931" s="146"/>
      <c r="D931" s="150"/>
      <c r="E931" s="150"/>
      <c r="F931" s="150"/>
      <c r="G931" s="146"/>
      <c r="H931" s="146"/>
      <c r="I931" s="146"/>
      <c r="J931" s="146"/>
      <c r="K931" s="146"/>
      <c r="L931" s="146"/>
      <c r="M931" s="146"/>
      <c r="N931" s="146"/>
      <c r="O931" s="146"/>
      <c r="P931" s="146"/>
      <c r="Q931" s="146"/>
      <c r="R931" s="146"/>
      <c r="S931" s="146"/>
      <c r="T931" s="146"/>
      <c r="U931" s="146"/>
      <c r="V931" s="146"/>
      <c r="W931" s="146"/>
      <c r="X931" s="146"/>
      <c r="Y931" s="146"/>
      <c r="Z931" s="146"/>
    </row>
    <row r="932" spans="1:26" s="12" customFormat="1" ht="15" customHeight="1">
      <c r="A932" s="146"/>
      <c r="B932" s="146"/>
      <c r="C932" s="146"/>
      <c r="D932" s="150"/>
      <c r="E932" s="150"/>
      <c r="F932" s="150"/>
      <c r="G932" s="146"/>
      <c r="H932" s="146"/>
      <c r="I932" s="146"/>
      <c r="J932" s="146"/>
      <c r="K932" s="146"/>
      <c r="L932" s="146"/>
      <c r="M932" s="146"/>
      <c r="N932" s="146"/>
      <c r="O932" s="146"/>
      <c r="P932" s="146"/>
      <c r="Q932" s="146"/>
      <c r="R932" s="146"/>
      <c r="S932" s="146"/>
      <c r="T932" s="146"/>
      <c r="U932" s="146"/>
      <c r="V932" s="146"/>
      <c r="W932" s="146"/>
      <c r="X932" s="146"/>
      <c r="Y932" s="146"/>
      <c r="Z932" s="146"/>
    </row>
    <row r="933" spans="1:26" s="12" customFormat="1" ht="15" customHeight="1">
      <c r="A933" s="146"/>
      <c r="B933" s="146"/>
      <c r="C933" s="146"/>
      <c r="D933" s="150"/>
      <c r="E933" s="150"/>
      <c r="F933" s="150"/>
      <c r="G933" s="146"/>
      <c r="H933" s="146"/>
      <c r="I933" s="146"/>
      <c r="J933" s="146"/>
      <c r="K933" s="146"/>
      <c r="L933" s="146"/>
      <c r="M933" s="146"/>
      <c r="N933" s="146"/>
      <c r="O933" s="146"/>
      <c r="P933" s="146"/>
      <c r="Q933" s="146"/>
      <c r="R933" s="146"/>
      <c r="S933" s="146"/>
      <c r="T933" s="146"/>
      <c r="U933" s="146"/>
      <c r="V933" s="146"/>
      <c r="W933" s="146"/>
      <c r="X933" s="146"/>
      <c r="Y933" s="146"/>
      <c r="Z933" s="146"/>
    </row>
    <row r="934" spans="1:26" s="12" customFormat="1" ht="15" customHeight="1">
      <c r="A934" s="146"/>
      <c r="B934" s="146"/>
      <c r="C934" s="146"/>
      <c r="D934" s="150"/>
      <c r="E934" s="150"/>
      <c r="F934" s="150"/>
      <c r="G934" s="146"/>
      <c r="H934" s="146"/>
      <c r="I934" s="146"/>
      <c r="J934" s="146"/>
      <c r="K934" s="146"/>
      <c r="L934" s="146"/>
      <c r="M934" s="146"/>
      <c r="N934" s="146"/>
      <c r="O934" s="146"/>
      <c r="P934" s="146"/>
      <c r="Q934" s="146"/>
      <c r="R934" s="146"/>
      <c r="S934" s="146"/>
      <c r="T934" s="146"/>
      <c r="U934" s="146"/>
      <c r="V934" s="146"/>
      <c r="W934" s="146"/>
      <c r="X934" s="146"/>
      <c r="Y934" s="146"/>
      <c r="Z934" s="146"/>
    </row>
    <row r="935" spans="1:26" s="12" customFormat="1" ht="15" customHeight="1">
      <c r="A935" s="146"/>
      <c r="B935" s="146"/>
      <c r="C935" s="146"/>
      <c r="D935" s="150"/>
      <c r="E935" s="150"/>
      <c r="F935" s="150"/>
      <c r="G935" s="146"/>
      <c r="H935" s="146"/>
      <c r="I935" s="146"/>
      <c r="J935" s="146"/>
      <c r="K935" s="146"/>
      <c r="L935" s="146"/>
      <c r="M935" s="146"/>
      <c r="N935" s="146"/>
      <c r="O935" s="146"/>
      <c r="P935" s="146"/>
      <c r="Q935" s="146"/>
      <c r="R935" s="146"/>
      <c r="S935" s="146"/>
      <c r="T935" s="146"/>
      <c r="U935" s="146"/>
      <c r="V935" s="146"/>
      <c r="W935" s="146"/>
      <c r="X935" s="146"/>
      <c r="Y935" s="146"/>
      <c r="Z935" s="146"/>
    </row>
    <row r="936" spans="1:26" s="12" customFormat="1" ht="15" customHeight="1">
      <c r="A936" s="146"/>
      <c r="B936" s="146"/>
      <c r="C936" s="146"/>
      <c r="D936" s="150"/>
      <c r="E936" s="150"/>
      <c r="F936" s="150"/>
      <c r="G936" s="146"/>
      <c r="H936" s="146"/>
      <c r="I936" s="146"/>
      <c r="J936" s="146"/>
      <c r="K936" s="146"/>
      <c r="L936" s="146"/>
      <c r="M936" s="146"/>
      <c r="N936" s="146"/>
      <c r="O936" s="146"/>
      <c r="P936" s="146"/>
      <c r="Q936" s="146"/>
      <c r="R936" s="146"/>
      <c r="S936" s="146"/>
      <c r="T936" s="146"/>
      <c r="U936" s="146"/>
      <c r="V936" s="146"/>
      <c r="W936" s="146"/>
      <c r="X936" s="146"/>
      <c r="Y936" s="146"/>
      <c r="Z936" s="146"/>
    </row>
    <row r="937" spans="1:26" s="12" customFormat="1" ht="15" customHeight="1">
      <c r="A937" s="146"/>
      <c r="B937" s="146"/>
      <c r="C937" s="146"/>
      <c r="D937" s="150"/>
      <c r="E937" s="150"/>
      <c r="F937" s="150"/>
      <c r="G937" s="146"/>
      <c r="H937" s="146"/>
      <c r="I937" s="146"/>
      <c r="J937" s="146"/>
      <c r="K937" s="146"/>
      <c r="L937" s="146"/>
      <c r="M937" s="146"/>
      <c r="N937" s="146"/>
      <c r="O937" s="146"/>
      <c r="P937" s="146"/>
      <c r="Q937" s="146"/>
      <c r="R937" s="146"/>
      <c r="S937" s="146"/>
      <c r="T937" s="146"/>
      <c r="U937" s="146"/>
      <c r="V937" s="146"/>
      <c r="W937" s="146"/>
      <c r="X937" s="146"/>
      <c r="Y937" s="146"/>
      <c r="Z937" s="146"/>
    </row>
    <row r="938" spans="1:26" s="12" customFormat="1" ht="15" customHeight="1">
      <c r="A938" s="146"/>
      <c r="B938" s="146"/>
      <c r="C938" s="146"/>
      <c r="D938" s="150"/>
      <c r="E938" s="150"/>
      <c r="F938" s="150"/>
      <c r="G938" s="146"/>
      <c r="H938" s="146"/>
      <c r="I938" s="146"/>
      <c r="J938" s="146"/>
      <c r="K938" s="146"/>
      <c r="L938" s="146"/>
      <c r="M938" s="146"/>
      <c r="N938" s="146"/>
      <c r="O938" s="146"/>
      <c r="P938" s="146"/>
      <c r="Q938" s="146"/>
      <c r="R938" s="146"/>
      <c r="S938" s="146"/>
      <c r="T938" s="146"/>
      <c r="U938" s="146"/>
      <c r="V938" s="146"/>
      <c r="W938" s="146"/>
      <c r="X938" s="146"/>
      <c r="Y938" s="146"/>
      <c r="Z938" s="146"/>
    </row>
    <row r="939" spans="1:26" s="12" customFormat="1" ht="15" customHeight="1">
      <c r="A939" s="146"/>
      <c r="B939" s="146"/>
      <c r="C939" s="146"/>
      <c r="D939" s="150"/>
      <c r="E939" s="150"/>
      <c r="F939" s="150"/>
      <c r="G939" s="146"/>
      <c r="H939" s="146"/>
      <c r="I939" s="146"/>
      <c r="J939" s="146"/>
      <c r="K939" s="146"/>
      <c r="L939" s="146"/>
      <c r="M939" s="146"/>
      <c r="N939" s="146"/>
      <c r="O939" s="146"/>
      <c r="P939" s="146"/>
      <c r="Q939" s="146"/>
      <c r="R939" s="146"/>
      <c r="S939" s="146"/>
      <c r="T939" s="146"/>
      <c r="U939" s="146"/>
      <c r="V939" s="146"/>
      <c r="W939" s="146"/>
      <c r="X939" s="146"/>
      <c r="Y939" s="146"/>
      <c r="Z939" s="146"/>
    </row>
    <row r="940" spans="1:26" s="12" customFormat="1" ht="15" customHeight="1">
      <c r="A940" s="146"/>
      <c r="B940" s="146"/>
      <c r="C940" s="146"/>
      <c r="D940" s="150"/>
      <c r="E940" s="150"/>
      <c r="F940" s="150"/>
      <c r="G940" s="146"/>
      <c r="H940" s="146"/>
      <c r="I940" s="146"/>
      <c r="J940" s="146"/>
      <c r="K940" s="146"/>
      <c r="L940" s="146"/>
      <c r="M940" s="146"/>
      <c r="N940" s="146"/>
      <c r="O940" s="146"/>
      <c r="P940" s="146"/>
      <c r="Q940" s="146"/>
      <c r="R940" s="146"/>
      <c r="S940" s="146"/>
      <c r="T940" s="146"/>
      <c r="U940" s="146"/>
      <c r="V940" s="146"/>
      <c r="W940" s="146"/>
      <c r="X940" s="146"/>
      <c r="Y940" s="146"/>
      <c r="Z940" s="146"/>
    </row>
    <row r="941" spans="1:26" s="12" customFormat="1" ht="15" customHeight="1">
      <c r="A941" s="146"/>
      <c r="B941" s="146"/>
      <c r="C941" s="146"/>
      <c r="D941" s="150"/>
      <c r="E941" s="150"/>
      <c r="F941" s="150"/>
      <c r="G941" s="146"/>
      <c r="H941" s="146"/>
      <c r="I941" s="146"/>
      <c r="J941" s="146"/>
      <c r="K941" s="146"/>
      <c r="L941" s="146"/>
      <c r="M941" s="146"/>
      <c r="N941" s="146"/>
      <c r="O941" s="146"/>
      <c r="P941" s="146"/>
      <c r="Q941" s="146"/>
      <c r="R941" s="146"/>
      <c r="S941" s="146"/>
      <c r="T941" s="146"/>
      <c r="U941" s="146"/>
      <c r="V941" s="146"/>
      <c r="W941" s="146"/>
      <c r="X941" s="146"/>
      <c r="Y941" s="146"/>
      <c r="Z941" s="146"/>
    </row>
    <row r="942" spans="1:26" s="12" customFormat="1" ht="15" customHeight="1">
      <c r="A942" s="146"/>
      <c r="B942" s="146"/>
      <c r="C942" s="146"/>
      <c r="D942" s="150"/>
      <c r="E942" s="150"/>
      <c r="F942" s="150"/>
      <c r="G942" s="146"/>
      <c r="H942" s="146"/>
      <c r="I942" s="146"/>
      <c r="J942" s="146"/>
      <c r="K942" s="146"/>
      <c r="L942" s="146"/>
      <c r="M942" s="146"/>
      <c r="N942" s="146"/>
      <c r="O942" s="146"/>
      <c r="P942" s="146"/>
      <c r="Q942" s="146"/>
      <c r="R942" s="146"/>
      <c r="S942" s="146"/>
      <c r="T942" s="146"/>
      <c r="U942" s="146"/>
      <c r="V942" s="146"/>
      <c r="W942" s="146"/>
      <c r="X942" s="146"/>
      <c r="Y942" s="146"/>
      <c r="Z942" s="146"/>
    </row>
    <row r="943" spans="1:26" s="12" customFormat="1" ht="15" customHeight="1">
      <c r="A943" s="146"/>
      <c r="B943" s="146"/>
      <c r="C943" s="146"/>
      <c r="D943" s="150"/>
      <c r="E943" s="150"/>
      <c r="F943" s="150"/>
      <c r="G943" s="146"/>
      <c r="H943" s="146"/>
      <c r="I943" s="146"/>
      <c r="J943" s="146"/>
      <c r="K943" s="146"/>
      <c r="L943" s="146"/>
      <c r="M943" s="146"/>
      <c r="N943" s="146"/>
      <c r="O943" s="146"/>
      <c r="P943" s="146"/>
      <c r="Q943" s="146"/>
      <c r="R943" s="146"/>
      <c r="S943" s="146"/>
      <c r="T943" s="146"/>
      <c r="U943" s="146"/>
      <c r="V943" s="146"/>
      <c r="W943" s="146"/>
      <c r="X943" s="146"/>
      <c r="Y943" s="146"/>
      <c r="Z943" s="146"/>
    </row>
    <row r="944" spans="1:26" s="12" customFormat="1" ht="15" customHeight="1">
      <c r="A944" s="146"/>
      <c r="B944" s="146"/>
      <c r="C944" s="146"/>
      <c r="D944" s="150"/>
      <c r="E944" s="150"/>
      <c r="F944" s="150"/>
      <c r="G944" s="146"/>
      <c r="H944" s="146"/>
      <c r="I944" s="146"/>
      <c r="J944" s="146"/>
      <c r="K944" s="146"/>
      <c r="L944" s="146"/>
      <c r="M944" s="146"/>
      <c r="N944" s="146"/>
      <c r="O944" s="146"/>
      <c r="P944" s="146"/>
      <c r="Q944" s="146"/>
      <c r="R944" s="146"/>
      <c r="S944" s="146"/>
      <c r="T944" s="146"/>
      <c r="U944" s="146"/>
      <c r="V944" s="146"/>
      <c r="W944" s="146"/>
      <c r="X944" s="146"/>
      <c r="Y944" s="146"/>
      <c r="Z944" s="146"/>
    </row>
    <row r="945" spans="1:26" s="12" customFormat="1" ht="15" customHeight="1">
      <c r="A945" s="146"/>
      <c r="B945" s="146"/>
      <c r="C945" s="146"/>
      <c r="D945" s="150"/>
      <c r="E945" s="150"/>
      <c r="F945" s="150"/>
      <c r="G945" s="146"/>
      <c r="H945" s="146"/>
      <c r="I945" s="146"/>
      <c r="J945" s="146"/>
      <c r="K945" s="146"/>
      <c r="L945" s="146"/>
      <c r="M945" s="146"/>
      <c r="N945" s="146"/>
      <c r="O945" s="146"/>
      <c r="P945" s="146"/>
      <c r="Q945" s="146"/>
      <c r="R945" s="146"/>
      <c r="S945" s="146"/>
      <c r="T945" s="146"/>
      <c r="U945" s="146"/>
      <c r="V945" s="146"/>
      <c r="W945" s="146"/>
      <c r="X945" s="146"/>
      <c r="Y945" s="146"/>
      <c r="Z945" s="146"/>
    </row>
    <row r="946" spans="1:26" s="12" customFormat="1" ht="15" customHeight="1">
      <c r="A946" s="146"/>
      <c r="B946" s="146"/>
      <c r="C946" s="146"/>
      <c r="D946" s="150"/>
      <c r="E946" s="150"/>
      <c r="F946" s="150"/>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s="12" customFormat="1" ht="15" customHeight="1">
      <c r="A947" s="146"/>
      <c r="B947" s="146"/>
      <c r="C947" s="146"/>
      <c r="D947" s="150"/>
      <c r="E947" s="150"/>
      <c r="F947" s="150"/>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s="12" customFormat="1" ht="15" customHeight="1">
      <c r="A948" s="146"/>
      <c r="B948" s="146"/>
      <c r="C948" s="146"/>
      <c r="D948" s="150"/>
      <c r="E948" s="150"/>
      <c r="F948" s="150"/>
      <c r="G948" s="146"/>
      <c r="H948" s="146"/>
      <c r="I948" s="146"/>
      <c r="J948" s="146"/>
      <c r="K948" s="146"/>
      <c r="L948" s="146"/>
      <c r="M948" s="146"/>
      <c r="N948" s="146"/>
      <c r="O948" s="146"/>
      <c r="P948" s="146"/>
      <c r="Q948" s="146"/>
      <c r="R948" s="146"/>
      <c r="S948" s="146"/>
      <c r="T948" s="146"/>
      <c r="U948" s="146"/>
      <c r="V948" s="146"/>
      <c r="W948" s="146"/>
      <c r="X948" s="146"/>
      <c r="Y948" s="146"/>
      <c r="Z948" s="146"/>
    </row>
    <row r="949" spans="1:26" s="12" customFormat="1" ht="15" customHeight="1">
      <c r="A949" s="146"/>
      <c r="B949" s="146"/>
      <c r="C949" s="146"/>
      <c r="D949" s="150"/>
      <c r="E949" s="150"/>
      <c r="F949" s="150"/>
      <c r="G949" s="146"/>
      <c r="H949" s="146"/>
      <c r="I949" s="146"/>
      <c r="J949" s="146"/>
      <c r="K949" s="146"/>
      <c r="L949" s="146"/>
      <c r="M949" s="146"/>
      <c r="N949" s="146"/>
      <c r="O949" s="146"/>
      <c r="P949" s="146"/>
      <c r="Q949" s="146"/>
      <c r="R949" s="146"/>
      <c r="S949" s="146"/>
      <c r="T949" s="146"/>
      <c r="U949" s="146"/>
      <c r="V949" s="146"/>
      <c r="W949" s="146"/>
      <c r="X949" s="146"/>
      <c r="Y949" s="146"/>
      <c r="Z949" s="146"/>
    </row>
    <row r="950" spans="1:26" s="12" customFormat="1" ht="15" customHeight="1">
      <c r="A950" s="146"/>
      <c r="B950" s="146"/>
      <c r="C950" s="146"/>
      <c r="D950" s="150"/>
      <c r="E950" s="150"/>
      <c r="F950" s="150"/>
      <c r="G950" s="146"/>
      <c r="H950" s="146"/>
      <c r="I950" s="146"/>
      <c r="J950" s="146"/>
      <c r="K950" s="146"/>
      <c r="L950" s="146"/>
      <c r="M950" s="146"/>
      <c r="N950" s="146"/>
      <c r="O950" s="146"/>
      <c r="P950" s="146"/>
      <c r="Q950" s="146"/>
      <c r="R950" s="146"/>
      <c r="S950" s="146"/>
      <c r="T950" s="146"/>
      <c r="U950" s="146"/>
      <c r="V950" s="146"/>
      <c r="W950" s="146"/>
      <c r="X950" s="146"/>
      <c r="Y950" s="146"/>
      <c r="Z950" s="146"/>
    </row>
    <row r="951" spans="1:26" s="12" customFormat="1" ht="15" customHeight="1">
      <c r="A951" s="146"/>
      <c r="B951" s="146"/>
      <c r="C951" s="146"/>
      <c r="D951" s="150"/>
      <c r="E951" s="150"/>
      <c r="F951" s="150"/>
      <c r="G951" s="146"/>
      <c r="H951" s="146"/>
      <c r="I951" s="146"/>
      <c r="J951" s="146"/>
      <c r="K951" s="146"/>
      <c r="L951" s="146"/>
      <c r="M951" s="146"/>
      <c r="N951" s="146"/>
      <c r="O951" s="146"/>
      <c r="P951" s="146"/>
      <c r="Q951" s="146"/>
      <c r="R951" s="146"/>
      <c r="S951" s="146"/>
      <c r="T951" s="146"/>
      <c r="U951" s="146"/>
      <c r="V951" s="146"/>
      <c r="W951" s="146"/>
      <c r="X951" s="146"/>
      <c r="Y951" s="146"/>
      <c r="Z951" s="146"/>
    </row>
    <row r="952" spans="1:26" s="12" customFormat="1" ht="15" customHeight="1">
      <c r="A952" s="146"/>
      <c r="B952" s="146"/>
      <c r="C952" s="146"/>
      <c r="D952" s="150"/>
      <c r="E952" s="150"/>
      <c r="F952" s="150"/>
      <c r="G952" s="146"/>
      <c r="H952" s="146"/>
      <c r="I952" s="146"/>
      <c r="J952" s="146"/>
      <c r="K952" s="146"/>
      <c r="L952" s="146"/>
      <c r="M952" s="146"/>
      <c r="N952" s="146"/>
      <c r="O952" s="146"/>
      <c r="P952" s="146"/>
      <c r="Q952" s="146"/>
      <c r="R952" s="146"/>
      <c r="S952" s="146"/>
      <c r="T952" s="146"/>
      <c r="U952" s="146"/>
      <c r="V952" s="146"/>
      <c r="W952" s="146"/>
      <c r="X952" s="146"/>
      <c r="Y952" s="146"/>
      <c r="Z952" s="146"/>
    </row>
    <row r="953" spans="1:26" ht="15" customHeight="1">
      <c r="A953" s="146"/>
      <c r="B953" s="146"/>
      <c r="C953" s="146"/>
      <c r="D953" s="150"/>
      <c r="E953" s="150"/>
      <c r="F953" s="150"/>
      <c r="G953" s="146"/>
      <c r="H953" s="146"/>
      <c r="I953" s="146"/>
      <c r="J953" s="146"/>
      <c r="K953" s="146"/>
      <c r="L953" s="146"/>
      <c r="M953" s="146"/>
      <c r="N953" s="146"/>
      <c r="O953" s="146"/>
      <c r="P953" s="146"/>
      <c r="Q953" s="146"/>
      <c r="R953" s="146"/>
      <c r="S953" s="146"/>
      <c r="T953" s="146"/>
      <c r="U953" s="146"/>
      <c r="V953" s="146"/>
      <c r="W953" s="146"/>
      <c r="X953" s="146"/>
      <c r="Y953" s="146"/>
      <c r="Z953" s="146"/>
    </row>
  </sheetData>
  <sheetProtection algorithmName="SHA-512" hashValue="N8kowjGCol+7etdudvTbra8K2vkbdoWtquXMToEnPO/BXNa5dW5suvZGJnevefOGs61ec8jreltDjvurpZff7Q==" saltValue="u/J/IkIo+PC5RYpOPmTQKg==" spinCount="100000" sheet="1" objects="1" scenarios="1" selectLockedCells="1" selectUnlockedCells="1"/>
  <mergeCells count="7">
    <mergeCell ref="B33:C33"/>
    <mergeCell ref="A19:A20"/>
    <mergeCell ref="B11:B12"/>
    <mergeCell ref="B13:B14"/>
    <mergeCell ref="B15:C15"/>
    <mergeCell ref="B25:B26"/>
    <mergeCell ref="B27:B28"/>
  </mergeCells>
  <hyperlinks>
    <hyperlink ref="B4" location="'Cover Page &amp; Directory'!A1" display="Directory" xr:uid="{51E87451-0C1D-4B52-ABC0-1D1AD7B117BB}"/>
  </hyperlink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F61A5AD58262D4AA97B1B80D8C31EB4" ma:contentTypeVersion="19" ma:contentTypeDescription="Create a new document." ma:contentTypeScope="" ma:versionID="bf78498226faa3267e339fb3e5ab028f">
  <xsd:schema xmlns:xsd="http://www.w3.org/2001/XMLSchema" xmlns:xs="http://www.w3.org/2001/XMLSchema" xmlns:p="http://schemas.microsoft.com/office/2006/metadata/properties" xmlns:ns2="9b3e2333-9b03-47ee-b9e1-04bd83a9fbfd" xmlns:ns3="26a66fd1-9da6-45b4-b0d2-158d2870fa69" targetNamespace="http://schemas.microsoft.com/office/2006/metadata/properties" ma:root="true" ma:fieldsID="2a8b58f0abe0e25d7f5ec466dff38778" ns2:_="" ns3:_="">
    <xsd:import namespace="9b3e2333-9b03-47ee-b9e1-04bd83a9fbfd"/>
    <xsd:import namespace="26a66fd1-9da6-45b4-b0d2-158d2870fa6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3e2333-9b03-47ee-b9e1-04bd83a9fb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38ec667-ba74-4050-8d54-00706a6c2e7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a66fd1-9da6-45b4-b0d2-158d2870fa6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9ad1dc0-395d-4d25-b9a5-cfa9feb2f818}" ma:internalName="TaxCatchAll" ma:showField="CatchAllData" ma:web="26a66fd1-9da6-45b4-b0d2-158d2870fa6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a66fd1-9da6-45b4-b0d2-158d2870fa69" xsi:nil="true"/>
    <lcf76f155ced4ddcb4097134ff3c332f xmlns="9b3e2333-9b03-47ee-b9e1-04bd83a9fbf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2D11723-0537-4FD3-B440-9A74081128CA}">
  <ds:schemaRefs>
    <ds:schemaRef ds:uri="http://schemas.microsoft.com/sharepoint/v3/contenttype/forms"/>
  </ds:schemaRefs>
</ds:datastoreItem>
</file>

<file path=customXml/itemProps2.xml><?xml version="1.0" encoding="utf-8"?>
<ds:datastoreItem xmlns:ds="http://schemas.openxmlformats.org/officeDocument/2006/customXml" ds:itemID="{A01EDDF3-99B4-439C-9AA1-64660814CD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3e2333-9b03-47ee-b9e1-04bd83a9fbfd"/>
    <ds:schemaRef ds:uri="26a66fd1-9da6-45b4-b0d2-158d2870fa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4B9C40-3EFA-49AB-9626-084DA9190CBD}">
  <ds:schemaRefs>
    <ds:schemaRef ds:uri="http://purl.org/dc/dcmitype/"/>
    <ds:schemaRef ds:uri="http://schemas.microsoft.com/office/2006/metadata/properties"/>
    <ds:schemaRef ds:uri="http://schemas.microsoft.com/office/2006/documentManagement/types"/>
    <ds:schemaRef ds:uri="http://purl.org/dc/terms/"/>
    <ds:schemaRef ds:uri="9b3e2333-9b03-47ee-b9e1-04bd83a9fbfd"/>
    <ds:schemaRef ds:uri="http://purl.org/dc/elements/1.1/"/>
    <ds:schemaRef ds:uri="http://schemas.microsoft.com/office/infopath/2007/PartnerControls"/>
    <ds:schemaRef ds:uri="http://schemas.openxmlformats.org/package/2006/metadata/core-properties"/>
    <ds:schemaRef ds:uri="26a66fd1-9da6-45b4-b0d2-158d2870fa6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10</vt:i4>
      </vt:variant>
    </vt:vector>
  </HeadingPairs>
  <TitlesOfParts>
    <vt:vector size="10" baseType="lpstr">
      <vt:lpstr>Cover Page &amp; Directory</vt:lpstr>
      <vt:lpstr>1 GRI and SASB Index</vt:lpstr>
      <vt:lpstr>2 Company Governance</vt:lpstr>
      <vt:lpstr>3 Climate Change</vt:lpstr>
      <vt:lpstr>4 Diversity, Equity &amp; Inclusion</vt:lpstr>
      <vt:lpstr>5 Environmental Impact</vt:lpstr>
      <vt:lpstr>6 Health &amp; Safety</vt:lpstr>
      <vt:lpstr>7 Leadership and Culture</vt:lpstr>
      <vt:lpstr>8 Social Impact</vt:lpstr>
      <vt:lpstr>9 Talent Management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aviatar inbar</dc:creator>
  <cp:keywords/>
  <dc:description/>
  <cp:lastModifiedBy>prueba</cp:lastModifiedBy>
  <cp:revision/>
  <dcterms:created xsi:type="dcterms:W3CDTF">2021-03-15T15:26:40Z</dcterms:created>
  <dcterms:modified xsi:type="dcterms:W3CDTF">2024-11-04T15:32:33Z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0x0101000F61A5AD58262D4AA97B1B80D8C31EB4</vt:lpwstr>
  </property>
  <property fmtid="{D5CDD505-2E9C-101B-9397-08002B2CF9AE}" pid="3" name="MediaServiceImageTags">
    <vt:lpwstr/>
  </property>
</Properties>
</file>